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ppy\OneDrive\ドキュメント\6大津市ママさんバレー\提出書類関係\入力用\"/>
    </mc:Choice>
  </mc:AlternateContent>
  <xr:revisionPtr revIDLastSave="0" documentId="13_ncr:1_{7C91BDE1-83E5-4834-9F89-A1960CEB076A}" xr6:coauthVersionLast="47" xr6:coauthVersionMax="47" xr10:uidLastSave="{00000000-0000-0000-0000-000000000000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エントリー変更届" sheetId="11" r:id="rId5"/>
    <sheet name="秋季大会申込書・随行審判 " sheetId="9" r:id="rId6"/>
    <sheet name="秋エントリー" sheetId="7" r:id="rId7"/>
    <sheet name="きらめき申込書" sheetId="10" r:id="rId8"/>
    <sheet name="きらめきエントリ" sheetId="12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1" l="1"/>
  <c r="F2" i="11"/>
  <c r="D2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9" i="12"/>
  <c r="D8" i="12"/>
  <c r="D7" i="12"/>
  <c r="C4" i="12"/>
  <c r="T29" i="11"/>
  <c r="T28" i="11"/>
  <c r="T27" i="11"/>
  <c r="P29" i="11"/>
  <c r="P28" i="11"/>
  <c r="P27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G29" i="11"/>
  <c r="G28" i="11"/>
  <c r="G27" i="11"/>
  <c r="C28" i="11"/>
  <c r="C29" i="11"/>
  <c r="C27" i="11"/>
  <c r="F5" i="11"/>
  <c r="F4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S4" i="11"/>
  <c r="S5" i="11"/>
  <c r="D9" i="7"/>
  <c r="D8" i="7"/>
  <c r="D7" i="7"/>
  <c r="I25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  <c r="F25" i="10" l="1"/>
  <c r="L2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A5" authorId="0" shapeId="0" xr:uid="{4934FCA1-B689-44EC-BF40-590303B51A2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※背番号が同じ番号の選手更、ビブス使用等の場合は、手書き
でお願いします。</t>
        </r>
      </text>
    </comment>
    <comment ref="B27" authorId="0" shapeId="0" xr:uid="{532368BA-097E-4F67-BB00-E2BB6683BC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9"/>
            <color indexed="81"/>
            <rFont val="BIZ UDPゴシック"/>
            <family val="3"/>
            <charset val="128"/>
          </rPr>
          <t>※監督・副監督・マネージャ
　　　は登録番号を入力
      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1" authorId="0" shapeId="0" xr:uid="{CA538E2A-B329-45B2-B21A-5391FF266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BIZ UDPゴシック"/>
            <family val="3"/>
            <charset val="128"/>
          </rPr>
          <t>要項に記載の回を入力してください！</t>
        </r>
      </text>
    </comment>
    <comment ref="K2" authorId="0" shapeId="0" xr:uid="{E45D827E-553A-409E-BAE6-8341365BCE6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記入例：
2025．１２．〇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705BB700-31D3-4937-A7C7-90B0734DFE5F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ECF322CC-52E8-4C9C-B3A0-E71786CCC1C8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sharedStrings.xml><?xml version="1.0" encoding="utf-8"?>
<sst xmlns="http://schemas.openxmlformats.org/spreadsheetml/2006/main" count="219" uniqueCount="97">
  <si>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</si>
  <si>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</si>
  <si>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</si>
  <si>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</si>
  <si>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</si>
  <si>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</si>
  <si>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</si>
  <si>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</si>
  <si>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</si>
  <si>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</si>
  <si>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</si>
  <si>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</si>
  <si>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</si>
  <si>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</si>
  <si>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</si>
  <si>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</si>
  <si>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</si>
  <si>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</si>
  <si>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</si>
  <si>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</si>
  <si>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</si>
  <si>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</si>
  <si>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</si>
  <si>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</si>
  <si>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</si>
  <si>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</si>
  <si>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</si>
  <si>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</si>
  <si>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</si>
  <si>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</si>
  <si>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</si>
  <si>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</si>
  <si>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</si>
  <si>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</si>
  <si>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</si>
  <si>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</si>
  <si>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</si>
  <si>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</si>
  <si>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</si>
  <si>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</si>
  <si>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</si>
  <si>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</si>
  <si>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</si>
  <si>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</si>
  <si>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</si>
  <si>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</si>
  <si>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</si>
  <si>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</si>
  <si>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</si>
  <si>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</si>
  <si>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</si>
  <si>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</si>
  <si>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</si>
  <si>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</si>
  <si>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</si>
  <si>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</si>
  <si>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</si>
  <si>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</si>
  <si>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</si>
  <si>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</si>
  <si>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</si>
  <si>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</si>
  <si>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</si>
  <si>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</si>
  <si>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</si>
  <si>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</si>
  <si>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</si>
  <si>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</si>
  <si>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</si>
  <si>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</si>
  <si>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</si>
  <si>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</si>
  <si>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</si>
  <si>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</si>
  <si>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</si>
  <si>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</si>
  <si>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</si>
  <si>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</si>
  <si>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</si>
  <si>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</si>
  <si>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</si>
  <si>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大会開催日</t>
    <rPh sb="0" eb="2">
      <t>タイカイ</t>
    </rPh>
    <rPh sb="2" eb="5">
      <t>カイサイビ</t>
    </rPh>
    <phoneticPr fontId="2"/>
  </si>
  <si>
    <t>回　岡田杯争奪きらめき杯 　参　加　申　込　書</t>
    <rPh sb="0" eb="1">
      <t>カイ</t>
    </rPh>
    <rPh sb="2" eb="4">
      <t>オカダ</t>
    </rPh>
    <rPh sb="4" eb="5">
      <t>ハイ</t>
    </rPh>
    <rPh sb="5" eb="7">
      <t>ソウダツ</t>
    </rPh>
    <rPh sb="11" eb="12">
      <t>ハイ</t>
    </rPh>
    <rPh sb="14" eb="15">
      <t>サン</t>
    </rPh>
    <rPh sb="16" eb="17">
      <t>カ</t>
    </rPh>
    <rPh sb="18" eb="19">
      <t>サル</t>
    </rPh>
    <rPh sb="20" eb="21">
      <t>コ</t>
    </rPh>
    <rPh sb="22" eb="23">
      <t>ショ</t>
    </rPh>
    <phoneticPr fontId="2"/>
  </si>
  <si>
    <t>第</t>
    <rPh sb="0" eb="1">
      <t>ダイ</t>
    </rPh>
    <phoneticPr fontId="2"/>
  </si>
  <si>
    <t>ﾏﾈｼﾞｬｰ</t>
    <phoneticPr fontId="2"/>
  </si>
  <si>
    <t>副監督</t>
    <rPh sb="0" eb="1">
      <t>フク</t>
    </rPh>
    <rPh sb="1" eb="2">
      <t>ラン</t>
    </rPh>
    <rPh sb="2" eb="3">
      <t>ヨシ</t>
    </rPh>
    <phoneticPr fontId="2"/>
  </si>
  <si>
    <t>監　督</t>
    <rPh sb="0" eb="1">
      <t>カン</t>
    </rPh>
    <rPh sb="2" eb="3">
      <t>トク</t>
    </rPh>
    <phoneticPr fontId="2"/>
  </si>
  <si>
    <t>氏　　　名</t>
    <rPh sb="0" eb="5">
      <t>シメイ</t>
    </rPh>
    <phoneticPr fontId="2"/>
  </si>
  <si>
    <t>（変更者のみ記入）</t>
    <rPh sb="1" eb="3">
      <t>ヘンコウ</t>
    </rPh>
    <rPh sb="3" eb="4">
      <t>シャ</t>
    </rPh>
    <rPh sb="6" eb="8">
      <t>キニュウ</t>
    </rPh>
    <phoneticPr fontId="2"/>
  </si>
  <si>
    <t>変　更　後</t>
    <rPh sb="0" eb="3">
      <t>ヘンコウ</t>
    </rPh>
    <rPh sb="4" eb="5">
      <t>ゴ</t>
    </rPh>
    <phoneticPr fontId="2"/>
  </si>
  <si>
    <t>申　込　書</t>
    <rPh sb="0" eb="3">
      <t>モウシコミ</t>
    </rPh>
    <rPh sb="4" eb="5">
      <t>ショ</t>
    </rPh>
    <phoneticPr fontId="2"/>
  </si>
  <si>
    <t>エ　ン　ト　リ　ー　変　更　届</t>
    <rPh sb="10" eb="13">
      <t>ヘンコウ</t>
    </rPh>
    <rPh sb="14" eb="15">
      <t>トドケ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</si>
  <si>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</si>
  <si>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チーム名</t>
    <rPh sb="3" eb="4">
      <t>ナ</t>
    </rPh>
    <phoneticPr fontId="2"/>
  </si>
  <si>
    <t>競技委員長　殿</t>
    <rPh sb="0" eb="2">
      <t>キョウギ</t>
    </rPh>
    <rPh sb="2" eb="5">
      <t>イインチョウ</t>
    </rPh>
    <rPh sb="6" eb="7">
      <t>ドノ</t>
    </rPh>
    <phoneticPr fontId="2"/>
  </si>
  <si>
    <t>岡田杯争奪きらめきママさんﾊﾞﾚｰﾎﾞｰﾙ大会</t>
    <rPh sb="0" eb="3">
      <t>オカダハイ</t>
    </rPh>
    <rPh sb="3" eb="5">
      <t>ソウダツ</t>
    </rPh>
    <rPh sb="21" eb="23">
      <t>タイカイ</t>
    </rPh>
    <phoneticPr fontId="2"/>
  </si>
  <si>
    <t>回</t>
    <rPh sb="0" eb="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</si>
</sst>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28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Dot">
        <color theme="0" tint="-0.24994659260841701"/>
      </right>
      <top/>
      <bottom/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3" fillId="0" borderId="0" xfId="0" applyFont="1" applyAlignment="1"/>
    <xf numFmtId="0" fontId="3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12" xfId="0" applyFont="1" applyBorder="1" applyAlignment="1"/>
    <xf numFmtId="0" fontId="3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4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0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1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FFFF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4AF80"/>
      <color rgb="FFE1CCF0"/>
      <color rgb="FFFFFFFF"/>
      <color rgb="FFCC0066"/>
      <color rgb="FF249431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8</xdr:row>
      <xdr:rowOff>88900</xdr:rowOff>
    </xdr:from>
    <xdr:to>
      <xdr:col>5</xdr:col>
      <xdr:colOff>127000</xdr:colOff>
      <xdr:row>8</xdr:row>
      <xdr:rowOff>177800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BEBF738-D0C4-4900-BDBA-13451E3A8C84}"/>
            </a:ext>
          </a:extLst>
        </xdr:cNvPr>
        <xdr:cNvSpPr/>
      </xdr:nvSpPr>
      <xdr:spPr>
        <a:xfrm>
          <a:off x="1828800" y="1409700"/>
          <a:ext cx="1346200" cy="762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654050</xdr:colOff>
      <xdr:row>8</xdr:row>
      <xdr:rowOff>63500</xdr:rowOff>
    </xdr:from>
    <xdr:to>
      <xdr:col>18</xdr:col>
      <xdr:colOff>127000</xdr:colOff>
      <xdr:row>8</xdr:row>
      <xdr:rowOff>184150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E409D7-44C3-4047-AB19-5DF16633ACB9}"/>
            </a:ext>
          </a:extLst>
        </xdr:cNvPr>
        <xdr:cNvSpPr/>
      </xdr:nvSpPr>
      <xdr:spPr>
        <a:xfrm>
          <a:off x="9753600" y="1384300"/>
          <a:ext cx="1346200" cy="1016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Normal="100" workbookViewId="0">
      <selection activeCell="C2" sqref="C2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0" customHeight="1">
      <c r="A2" s="113" t="s">
        <v>52</v>
      </c>
      <c r="B2" s="119"/>
      <c r="C2" s="3"/>
      <c r="D2" s="90" t="s">
        <v>1</v>
      </c>
      <c r="E2" s="115"/>
      <c r="F2" s="116"/>
      <c r="G2" s="116"/>
      <c r="H2" s="116"/>
      <c r="I2" s="116"/>
      <c r="J2" s="116"/>
      <c r="K2" s="116"/>
      <c r="L2" s="116"/>
      <c r="M2" s="5"/>
    </row>
    <row r="3" spans="1:13" ht="20" customHeight="1">
      <c r="A3" s="42" t="s">
        <v>2</v>
      </c>
      <c r="B3" s="43"/>
      <c r="C3" s="3"/>
      <c r="D3" s="43" t="s">
        <v>3</v>
      </c>
      <c r="E3" s="117"/>
      <c r="F3" s="118"/>
      <c r="G3" s="118"/>
      <c r="H3" s="118"/>
      <c r="I3" s="118"/>
      <c r="J3" s="118"/>
      <c r="K3" s="118"/>
      <c r="L3" s="118"/>
      <c r="M3" s="5"/>
    </row>
    <row r="4" spans="1:13" ht="20" customHeight="1">
      <c r="A4" s="42" t="s">
        <v>68</v>
      </c>
      <c r="B4" s="43"/>
      <c r="C4" s="9"/>
      <c r="D4" s="43" t="s">
        <v>4</v>
      </c>
      <c r="E4" s="115"/>
      <c r="F4" s="116"/>
      <c r="G4" s="116"/>
      <c r="H4" s="116"/>
      <c r="I4" s="116"/>
      <c r="J4" s="116"/>
      <c r="K4" s="116"/>
      <c r="L4" s="116"/>
      <c r="M4" s="5"/>
    </row>
    <row r="5" spans="1:13" ht="20" customHeight="1">
      <c r="A5" s="42" t="s">
        <v>5</v>
      </c>
      <c r="B5" s="43"/>
      <c r="C5" s="3"/>
      <c r="D5" s="43" t="s">
        <v>6</v>
      </c>
      <c r="E5" s="113" t="s">
        <v>24</v>
      </c>
      <c r="F5" s="114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13" t="s">
        <v>69</v>
      </c>
      <c r="B6" s="114"/>
      <c r="C6" s="93"/>
      <c r="D6" s="94" t="s">
        <v>70</v>
      </c>
      <c r="E6" s="121"/>
      <c r="F6" s="122"/>
      <c r="G6" s="122"/>
      <c r="H6" s="122"/>
      <c r="I6" s="122"/>
      <c r="J6" s="122"/>
      <c r="K6" s="122"/>
      <c r="L6" s="122"/>
      <c r="M6" s="123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13" t="s">
        <v>25</v>
      </c>
      <c r="F7" s="114"/>
      <c r="G7" s="114"/>
      <c r="H7" s="114"/>
      <c r="I7" s="114"/>
      <c r="J7" s="114"/>
      <c r="K7" s="114"/>
      <c r="L7" s="119"/>
      <c r="M7" s="44" t="s">
        <v>30</v>
      </c>
    </row>
    <row r="8" spans="1:13" ht="22" customHeight="1">
      <c r="A8" s="44">
        <v>1</v>
      </c>
      <c r="B8" s="9"/>
      <c r="C8" s="4"/>
      <c r="D8" s="63"/>
      <c r="E8" s="117"/>
      <c r="F8" s="118"/>
      <c r="G8" s="118"/>
      <c r="H8" s="118"/>
      <c r="I8" s="118"/>
      <c r="J8" s="118"/>
      <c r="K8" s="118"/>
      <c r="L8" s="120"/>
      <c r="M8" s="72"/>
    </row>
    <row r="9" spans="1:13" ht="22" customHeight="1">
      <c r="A9" s="44">
        <v>2</v>
      </c>
      <c r="B9" s="9"/>
      <c r="C9" s="4"/>
      <c r="D9" s="63"/>
      <c r="E9" s="117"/>
      <c r="F9" s="118"/>
      <c r="G9" s="118"/>
      <c r="H9" s="118"/>
      <c r="I9" s="118"/>
      <c r="J9" s="118"/>
      <c r="K9" s="118"/>
      <c r="L9" s="120"/>
      <c r="M9" s="72"/>
    </row>
    <row r="10" spans="1:13" ht="22" customHeight="1">
      <c r="A10" s="44">
        <v>3</v>
      </c>
      <c r="B10" s="9"/>
      <c r="C10" s="4"/>
      <c r="D10" s="63"/>
      <c r="E10" s="117"/>
      <c r="F10" s="118"/>
      <c r="G10" s="118"/>
      <c r="H10" s="118"/>
      <c r="I10" s="118"/>
      <c r="J10" s="118"/>
      <c r="K10" s="118"/>
      <c r="L10" s="120"/>
      <c r="M10" s="72"/>
    </row>
    <row r="11" spans="1:13" ht="22" customHeight="1">
      <c r="A11" s="44">
        <v>4</v>
      </c>
      <c r="B11" s="9"/>
      <c r="C11" s="4"/>
      <c r="D11" s="63"/>
      <c r="E11" s="117"/>
      <c r="F11" s="118"/>
      <c r="G11" s="118"/>
      <c r="H11" s="118"/>
      <c r="I11" s="118"/>
      <c r="J11" s="118"/>
      <c r="K11" s="118"/>
      <c r="L11" s="120"/>
      <c r="M11" s="72"/>
    </row>
    <row r="12" spans="1:13" ht="22" customHeight="1">
      <c r="A12" s="44">
        <v>5</v>
      </c>
      <c r="B12" s="9"/>
      <c r="C12" s="4"/>
      <c r="D12" s="63"/>
      <c r="E12" s="117"/>
      <c r="F12" s="118"/>
      <c r="G12" s="118"/>
      <c r="H12" s="118"/>
      <c r="I12" s="118"/>
      <c r="J12" s="118"/>
      <c r="K12" s="118"/>
      <c r="L12" s="120"/>
      <c r="M12" s="72"/>
    </row>
    <row r="13" spans="1:13" ht="22" customHeight="1">
      <c r="A13" s="44">
        <v>6</v>
      </c>
      <c r="B13" s="9"/>
      <c r="C13" s="4"/>
      <c r="D13" s="63"/>
      <c r="E13" s="117"/>
      <c r="F13" s="118"/>
      <c r="G13" s="118"/>
      <c r="H13" s="118"/>
      <c r="I13" s="118"/>
      <c r="J13" s="118"/>
      <c r="K13" s="118"/>
      <c r="L13" s="120"/>
      <c r="M13" s="72"/>
    </row>
    <row r="14" spans="1:13" ht="22" customHeight="1">
      <c r="A14" s="44">
        <v>7</v>
      </c>
      <c r="B14" s="9"/>
      <c r="C14" s="4"/>
      <c r="D14" s="63"/>
      <c r="E14" s="117"/>
      <c r="F14" s="118"/>
      <c r="G14" s="118"/>
      <c r="H14" s="118"/>
      <c r="I14" s="118"/>
      <c r="J14" s="118"/>
      <c r="K14" s="118"/>
      <c r="L14" s="120"/>
      <c r="M14" s="72"/>
    </row>
    <row r="15" spans="1:13" ht="22" customHeight="1">
      <c r="A15" s="44">
        <v>8</v>
      </c>
      <c r="B15" s="9"/>
      <c r="C15" s="4"/>
      <c r="D15" s="63"/>
      <c r="E15" s="117"/>
      <c r="F15" s="118"/>
      <c r="G15" s="118"/>
      <c r="H15" s="118"/>
      <c r="I15" s="118"/>
      <c r="J15" s="118"/>
      <c r="K15" s="118"/>
      <c r="L15" s="120"/>
      <c r="M15" s="72"/>
    </row>
    <row r="16" spans="1:13" ht="22" customHeight="1">
      <c r="A16" s="44">
        <v>9</v>
      </c>
      <c r="B16" s="9"/>
      <c r="C16" s="4"/>
      <c r="D16" s="63"/>
      <c r="E16" s="117"/>
      <c r="F16" s="118"/>
      <c r="G16" s="118"/>
      <c r="H16" s="118"/>
      <c r="I16" s="118"/>
      <c r="J16" s="118"/>
      <c r="K16" s="118"/>
      <c r="L16" s="120"/>
      <c r="M16" s="72"/>
    </row>
    <row r="17" spans="1:13" ht="22" customHeight="1">
      <c r="A17" s="44">
        <v>10</v>
      </c>
      <c r="B17" s="9"/>
      <c r="C17" s="4"/>
      <c r="D17" s="63"/>
      <c r="E17" s="117"/>
      <c r="F17" s="118"/>
      <c r="G17" s="118"/>
      <c r="H17" s="118"/>
      <c r="I17" s="118"/>
      <c r="J17" s="118"/>
      <c r="K17" s="118"/>
      <c r="L17" s="120"/>
      <c r="M17" s="72"/>
    </row>
    <row r="18" spans="1:13" ht="22" customHeight="1">
      <c r="A18" s="44">
        <v>11</v>
      </c>
      <c r="B18" s="9"/>
      <c r="C18" s="4"/>
      <c r="D18" s="63"/>
      <c r="E18" s="117"/>
      <c r="F18" s="118"/>
      <c r="G18" s="118"/>
      <c r="H18" s="118"/>
      <c r="I18" s="118"/>
      <c r="J18" s="118"/>
      <c r="K18" s="118"/>
      <c r="L18" s="120"/>
      <c r="M18" s="72"/>
    </row>
    <row r="19" spans="1:13" ht="22" customHeight="1">
      <c r="A19" s="44">
        <v>12</v>
      </c>
      <c r="B19" s="9"/>
      <c r="C19" s="4"/>
      <c r="D19" s="63"/>
      <c r="E19" s="117"/>
      <c r="F19" s="118"/>
      <c r="G19" s="118"/>
      <c r="H19" s="118"/>
      <c r="I19" s="118"/>
      <c r="J19" s="118"/>
      <c r="K19" s="118"/>
      <c r="L19" s="120"/>
      <c r="M19" s="72"/>
    </row>
    <row r="20" spans="1:13" ht="22" customHeight="1">
      <c r="A20" s="44">
        <v>13</v>
      </c>
      <c r="B20" s="9"/>
      <c r="C20" s="4"/>
      <c r="D20" s="63"/>
      <c r="E20" s="117"/>
      <c r="F20" s="118"/>
      <c r="G20" s="118"/>
      <c r="H20" s="118"/>
      <c r="I20" s="118"/>
      <c r="J20" s="118"/>
      <c r="K20" s="118"/>
      <c r="L20" s="120"/>
      <c r="M20" s="72"/>
    </row>
    <row r="21" spans="1:13" ht="22" customHeight="1">
      <c r="A21" s="44">
        <v>14</v>
      </c>
      <c r="B21" s="9"/>
      <c r="C21" s="4"/>
      <c r="D21" s="63"/>
      <c r="E21" s="117"/>
      <c r="F21" s="118"/>
      <c r="G21" s="118"/>
      <c r="H21" s="118"/>
      <c r="I21" s="118"/>
      <c r="J21" s="118"/>
      <c r="K21" s="118"/>
      <c r="L21" s="120"/>
      <c r="M21" s="72"/>
    </row>
    <row r="22" spans="1:13" ht="22" customHeight="1">
      <c r="A22" s="44">
        <v>15</v>
      </c>
      <c r="B22" s="9"/>
      <c r="C22" s="4"/>
      <c r="D22" s="63"/>
      <c r="E22" s="117"/>
      <c r="F22" s="118"/>
      <c r="G22" s="118"/>
      <c r="H22" s="118"/>
      <c r="I22" s="118"/>
      <c r="J22" s="118"/>
      <c r="K22" s="118"/>
      <c r="L22" s="120"/>
      <c r="M22" s="72"/>
    </row>
    <row r="23" spans="1:13" ht="22" customHeight="1">
      <c r="A23" s="44">
        <v>16</v>
      </c>
      <c r="B23" s="9"/>
      <c r="C23" s="4"/>
      <c r="D23" s="63"/>
      <c r="E23" s="117"/>
      <c r="F23" s="118"/>
      <c r="G23" s="118"/>
      <c r="H23" s="118"/>
      <c r="I23" s="118"/>
      <c r="J23" s="118"/>
      <c r="K23" s="118"/>
      <c r="L23" s="120"/>
      <c r="M23" s="72"/>
    </row>
    <row r="24" spans="1:13" ht="22" customHeight="1">
      <c r="A24" s="44">
        <v>17</v>
      </c>
      <c r="B24" s="9"/>
      <c r="C24" s="4"/>
      <c r="D24" s="63"/>
      <c r="E24" s="117"/>
      <c r="F24" s="118"/>
      <c r="G24" s="118"/>
      <c r="H24" s="118"/>
      <c r="I24" s="118"/>
      <c r="J24" s="118"/>
      <c r="K24" s="118"/>
      <c r="L24" s="120"/>
      <c r="M24" s="72"/>
    </row>
    <row r="25" spans="1:13" ht="22" customHeight="1">
      <c r="A25" s="44">
        <v>18</v>
      </c>
      <c r="B25" s="9"/>
      <c r="C25" s="4"/>
      <c r="D25" s="63"/>
      <c r="E25" s="117"/>
      <c r="F25" s="118"/>
      <c r="G25" s="118"/>
      <c r="H25" s="118"/>
      <c r="I25" s="118"/>
      <c r="J25" s="118"/>
      <c r="K25" s="118"/>
      <c r="L25" s="120"/>
      <c r="M25" s="72"/>
    </row>
    <row r="26" spans="1:13" ht="22" customHeight="1">
      <c r="A26" s="44">
        <v>19</v>
      </c>
      <c r="B26" s="9"/>
      <c r="C26" s="4"/>
      <c r="D26" s="63"/>
      <c r="E26" s="117"/>
      <c r="F26" s="118"/>
      <c r="G26" s="118"/>
      <c r="H26" s="118"/>
      <c r="I26" s="118"/>
      <c r="J26" s="118"/>
      <c r="K26" s="118"/>
      <c r="L26" s="120"/>
      <c r="M26" s="72"/>
    </row>
    <row r="27" spans="1:13" ht="22" customHeight="1">
      <c r="A27" s="44">
        <v>20</v>
      </c>
      <c r="B27" s="9"/>
      <c r="C27" s="4"/>
      <c r="D27" s="63"/>
      <c r="E27" s="117"/>
      <c r="F27" s="118"/>
      <c r="G27" s="118"/>
      <c r="H27" s="118"/>
      <c r="I27" s="118"/>
      <c r="J27" s="118"/>
      <c r="K27" s="118"/>
      <c r="L27" s="120"/>
      <c r="M27" s="72"/>
    </row>
    <row r="28" spans="1:13" ht="22" customHeight="1">
      <c r="A28" s="44">
        <v>21</v>
      </c>
      <c r="B28" s="9"/>
      <c r="C28" s="4"/>
      <c r="D28" s="63"/>
      <c r="E28" s="117"/>
      <c r="F28" s="118"/>
      <c r="G28" s="118"/>
      <c r="H28" s="118"/>
      <c r="I28" s="118"/>
      <c r="J28" s="118"/>
      <c r="K28" s="118"/>
      <c r="L28" s="120"/>
      <c r="M28" s="72"/>
    </row>
    <row r="29" spans="1:13" ht="22" customHeight="1">
      <c r="A29" s="44">
        <v>22</v>
      </c>
      <c r="B29" s="9"/>
      <c r="C29" s="4"/>
      <c r="D29" s="63"/>
      <c r="E29" s="117"/>
      <c r="F29" s="118"/>
      <c r="G29" s="118"/>
      <c r="H29" s="118"/>
      <c r="I29" s="118"/>
      <c r="J29" s="118"/>
      <c r="K29" s="118"/>
      <c r="L29" s="120"/>
      <c r="M29" s="72"/>
    </row>
    <row r="30" spans="1:13" ht="22" customHeight="1">
      <c r="A30" s="44">
        <v>23</v>
      </c>
      <c r="B30" s="9"/>
      <c r="C30" s="4"/>
      <c r="D30" s="63"/>
      <c r="E30" s="117"/>
      <c r="F30" s="118"/>
      <c r="G30" s="118"/>
      <c r="H30" s="118"/>
      <c r="I30" s="118"/>
      <c r="J30" s="118"/>
      <c r="K30" s="118"/>
      <c r="L30" s="120"/>
      <c r="M30" s="72"/>
    </row>
    <row r="31" spans="1:13" ht="22" customHeight="1">
      <c r="A31" s="44">
        <v>24</v>
      </c>
      <c r="B31" s="9"/>
      <c r="C31" s="4"/>
      <c r="D31" s="63"/>
      <c r="E31" s="117"/>
      <c r="F31" s="118"/>
      <c r="G31" s="118"/>
      <c r="H31" s="118"/>
      <c r="I31" s="118"/>
      <c r="J31" s="118"/>
      <c r="K31" s="118"/>
      <c r="L31" s="120"/>
      <c r="M31" s="72"/>
    </row>
    <row r="32" spans="1:13" ht="22" customHeight="1">
      <c r="A32" s="44">
        <v>25</v>
      </c>
      <c r="B32" s="9"/>
      <c r="C32" s="4"/>
      <c r="D32" s="63"/>
      <c r="E32" s="117"/>
      <c r="F32" s="118"/>
      <c r="G32" s="118"/>
      <c r="H32" s="118"/>
      <c r="I32" s="118"/>
      <c r="J32" s="118"/>
      <c r="K32" s="118"/>
      <c r="L32" s="120"/>
      <c r="M32" s="72"/>
    </row>
    <row r="33" spans="1:13" ht="22" customHeight="1">
      <c r="A33" s="44">
        <v>26</v>
      </c>
      <c r="B33" s="9"/>
      <c r="C33" s="4"/>
      <c r="D33" s="63"/>
      <c r="E33" s="117"/>
      <c r="F33" s="118"/>
      <c r="G33" s="118"/>
      <c r="H33" s="118"/>
      <c r="I33" s="118"/>
      <c r="J33" s="118"/>
      <c r="K33" s="118"/>
      <c r="L33" s="120"/>
      <c r="M33" s="72"/>
    </row>
    <row r="34" spans="1:13" ht="22" customHeight="1">
      <c r="A34" s="44">
        <v>27</v>
      </c>
      <c r="B34" s="9"/>
      <c r="C34" s="4"/>
      <c r="D34" s="63"/>
      <c r="E34" s="117"/>
      <c r="F34" s="118"/>
      <c r="G34" s="118"/>
      <c r="H34" s="118"/>
      <c r="I34" s="118"/>
      <c r="J34" s="118"/>
      <c r="K34" s="118"/>
      <c r="L34" s="120"/>
      <c r="M34" s="72"/>
    </row>
    <row r="35" spans="1:13" ht="22" customHeight="1">
      <c r="A35" s="44">
        <v>28</v>
      </c>
      <c r="B35" s="9"/>
      <c r="C35" s="4"/>
      <c r="D35" s="63"/>
      <c r="E35" s="117"/>
      <c r="F35" s="118"/>
      <c r="G35" s="118"/>
      <c r="H35" s="118"/>
      <c r="I35" s="118"/>
      <c r="J35" s="118"/>
      <c r="K35" s="118"/>
      <c r="L35" s="120"/>
      <c r="M35" s="72"/>
    </row>
    <row r="36" spans="1:13" ht="22" customHeight="1">
      <c r="A36" s="44">
        <v>29</v>
      </c>
      <c r="B36" s="9"/>
      <c r="C36" s="4"/>
      <c r="D36" s="63"/>
      <c r="E36" s="117"/>
      <c r="F36" s="118"/>
      <c r="G36" s="118"/>
      <c r="H36" s="118"/>
      <c r="I36" s="118"/>
      <c r="J36" s="118"/>
      <c r="K36" s="118"/>
      <c r="L36" s="120"/>
      <c r="M36" s="72"/>
    </row>
    <row r="37" spans="1:13" ht="22" customHeight="1">
      <c r="A37" s="44">
        <v>30</v>
      </c>
      <c r="B37" s="9"/>
      <c r="C37" s="4"/>
      <c r="D37" s="63"/>
      <c r="E37" s="117"/>
      <c r="F37" s="118"/>
      <c r="G37" s="118"/>
      <c r="H37" s="118"/>
      <c r="I37" s="118"/>
      <c r="J37" s="118"/>
      <c r="K37" s="118"/>
      <c r="L37" s="120"/>
      <c r="M37" s="72"/>
    </row>
  </sheetData>
  <sheetProtection algorithmName="SHA-512" hashValue="4tdjFCN4tpjHmScSYbf4DJzokmfMDjx1W2gy1DV65TJHm7UPxLTCnqVowtvV+wALIo/Lp/iCJ9EENXNGgp4ong==" saltValue="4IriaOu0cERV2brgA80Jkg==" spinCount="100000" sheet="1" objects="1" scenarios="1"/>
  <protectedRanges>
    <protectedRange sqref="E6:L6" name="範囲10"/>
    <protectedRange sqref="M23:M37" name="範囲7"/>
    <protectedRange sqref="M8:M22" name="範囲7_4"/>
    <protectedRange sqref="K5" name="範囲6_3"/>
    <protectedRange sqref="G5" name="範囲4_3"/>
    <protectedRange sqref="C2:C5" name="範囲2_3"/>
    <protectedRange sqref="B8:L22 E3:L3" name="範囲1_6"/>
    <protectedRange sqref="E2:L2 E4:L4" name="範囲3_3"/>
    <protectedRange sqref="I5" name="範囲5_3"/>
    <protectedRange sqref="C6" name="範囲9"/>
    <protectedRange sqref="E6:M6" name="範囲11"/>
    <protectedRange sqref="B23:M37" name="範囲12"/>
  </protectedRanges>
  <mergeCells count="39">
    <mergeCell ref="A6:B6"/>
    <mergeCell ref="E7:L7"/>
    <mergeCell ref="E8:L8"/>
    <mergeCell ref="E9:L9"/>
    <mergeCell ref="E10:L10"/>
    <mergeCell ref="E6:M6"/>
    <mergeCell ref="E11:L11"/>
    <mergeCell ref="E12:L12"/>
    <mergeCell ref="E13:L13"/>
    <mergeCell ref="E16:L16"/>
    <mergeCell ref="E14:L14"/>
    <mergeCell ref="E15:L15"/>
    <mergeCell ref="E17:L17"/>
    <mergeCell ref="E18:L18"/>
    <mergeCell ref="E21:L21"/>
    <mergeCell ref="E22:L22"/>
    <mergeCell ref="E23:L23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A1:M1"/>
    <mergeCell ref="E5:F5"/>
    <mergeCell ref="E2:L2"/>
    <mergeCell ref="E3:L3"/>
    <mergeCell ref="E4:L4"/>
    <mergeCell ref="A2:B2"/>
  </mergeCells>
  <phoneticPr fontId="2"/>
  <conditionalFormatting sqref="A8:L32">
    <cfRule type="expression" dxfId="112" priority="1">
      <formula>$M8="追加"</formula>
    </cfRule>
    <cfRule type="expression" dxfId="111" priority="2">
      <formula>$M8="抹消"</formula>
    </cfRule>
  </conditionalFormatting>
  <dataValidations disablePrompts="1" count="1">
    <dataValidation type="list" allowBlank="1" showInputMessage="1" showErrorMessage="1" sqref="M8:M37" xr:uid="{3CC5B430-DE35-40E6-A54D-A97CDA03E1F8}">
      <formula1>"追加,変更,抹消"</formula1>
    </dataValidation>
  </dataValidations>
  <pageMargins left="0.35433070866141736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activeCell="J8" sqref="J8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67" t="s">
        <v>12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73"/>
      <c r="P1" s="73"/>
      <c r="Q1" s="73"/>
      <c r="R1" s="73"/>
      <c r="S1" s="73"/>
      <c r="T1" s="73"/>
      <c r="U1" s="73"/>
    </row>
    <row r="2" spans="1:22" ht="30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35">
        <f>基本情報及び追加・変更・抹消!C4</f>
        <v>0</v>
      </c>
      <c r="P2" s="149"/>
      <c r="Q2" s="149"/>
      <c r="R2" s="149"/>
      <c r="S2" s="149"/>
      <c r="T2" s="149" t="s">
        <v>68</v>
      </c>
      <c r="U2" s="136"/>
    </row>
    <row r="3" spans="1:22" ht="34.5" customHeight="1">
      <c r="A3" s="135" t="s">
        <v>13</v>
      </c>
      <c r="B3" s="136"/>
      <c r="C3" s="132">
        <f>基本情報及び追加・変更・抹消!C2</f>
        <v>0</v>
      </c>
      <c r="D3" s="133"/>
      <c r="E3" s="133"/>
      <c r="F3" s="133"/>
      <c r="G3" s="133"/>
      <c r="H3" s="134"/>
      <c r="I3" s="156" t="s">
        <v>2</v>
      </c>
      <c r="J3" s="144"/>
      <c r="K3" s="145"/>
      <c r="L3" s="157" t="s">
        <v>21</v>
      </c>
      <c r="M3" s="158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37" t="s">
        <v>14</v>
      </c>
      <c r="B4" s="138"/>
      <c r="C4" s="141" t="s">
        <v>15</v>
      </c>
      <c r="D4" s="2" t="s">
        <v>23</v>
      </c>
      <c r="E4" s="146">
        <f>基本情報及び追加・変更・抹消!E2</f>
        <v>0</v>
      </c>
      <c r="F4" s="146"/>
      <c r="H4" s="7"/>
      <c r="I4" s="159" t="s">
        <v>16</v>
      </c>
      <c r="J4" s="160"/>
      <c r="K4" s="163">
        <f>基本情報及び追加・変更・抹消!C5</f>
        <v>0</v>
      </c>
      <c r="L4" s="164"/>
      <c r="M4" s="138" t="s">
        <v>22</v>
      </c>
      <c r="N4" s="141" t="s">
        <v>17</v>
      </c>
      <c r="O4" s="137">
        <f>基本情報及び追加・変更・抹消!E4</f>
        <v>0</v>
      </c>
      <c r="P4" s="150"/>
      <c r="Q4" s="150"/>
      <c r="R4" s="150"/>
      <c r="S4" s="150"/>
      <c r="T4" s="150"/>
      <c r="U4" s="138"/>
      <c r="V4" s="8"/>
    </row>
    <row r="5" spans="1:22" ht="18" customHeight="1">
      <c r="A5" s="139"/>
      <c r="B5" s="140"/>
      <c r="C5" s="142"/>
      <c r="E5" s="147">
        <f>基本情報及び追加・変更・抹消!E3</f>
        <v>0</v>
      </c>
      <c r="F5" s="147"/>
      <c r="G5" s="147"/>
      <c r="H5" s="148"/>
      <c r="I5" s="161"/>
      <c r="J5" s="162"/>
      <c r="K5" s="165"/>
      <c r="L5" s="166"/>
      <c r="M5" s="140"/>
      <c r="N5" s="142"/>
      <c r="O5" s="139"/>
      <c r="P5" s="151"/>
      <c r="Q5" s="151"/>
      <c r="R5" s="151"/>
      <c r="S5" s="151"/>
      <c r="T5" s="151"/>
      <c r="U5" s="140"/>
      <c r="V5" s="6"/>
    </row>
    <row r="6" spans="1:22" ht="18" customHeight="1">
      <c r="A6" s="143" t="s">
        <v>18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1:22" ht="22.5" customHeight="1">
      <c r="A7" s="17" t="s">
        <v>7</v>
      </c>
      <c r="B7" s="135" t="s">
        <v>19</v>
      </c>
      <c r="C7" s="149"/>
      <c r="D7" s="149"/>
      <c r="E7" s="136"/>
      <c r="F7" s="9" t="s">
        <v>10</v>
      </c>
      <c r="G7" s="135" t="s">
        <v>11</v>
      </c>
      <c r="H7" s="155"/>
      <c r="I7" s="14" t="s">
        <v>7</v>
      </c>
      <c r="J7" s="152" t="s">
        <v>19</v>
      </c>
      <c r="K7" s="153"/>
      <c r="L7" s="154"/>
      <c r="M7" s="170" t="s">
        <v>10</v>
      </c>
      <c r="N7" s="171"/>
      <c r="O7" s="135" t="s">
        <v>20</v>
      </c>
      <c r="P7" s="149"/>
      <c r="Q7" s="149"/>
      <c r="R7" s="149"/>
      <c r="S7" s="149"/>
      <c r="T7" s="149"/>
      <c r="U7" s="136"/>
    </row>
    <row r="8" spans="1:22" ht="28" customHeight="1">
      <c r="A8" s="12">
        <v>1</v>
      </c>
      <c r="B8" s="127">
        <f>基本情報及び追加・変更・抹消!C8</f>
        <v>0</v>
      </c>
      <c r="C8" s="128"/>
      <c r="D8" s="128"/>
      <c r="E8" s="129"/>
      <c r="F8" s="61">
        <f>基本情報及び追加・変更・抹消!D8</f>
        <v>0</v>
      </c>
      <c r="G8" s="115">
        <f>基本情報及び追加・変更・抹消!E8</f>
        <v>0</v>
      </c>
      <c r="H8" s="130"/>
      <c r="I8" s="14">
        <v>16</v>
      </c>
      <c r="J8" s="69">
        <f>基本情報及び追加・変更・抹消!C23</f>
        <v>0</v>
      </c>
      <c r="K8" s="70"/>
      <c r="L8" s="71"/>
      <c r="M8" s="125">
        <f>基本情報及び追加・変更・抹消!D23</f>
        <v>0</v>
      </c>
      <c r="N8" s="126"/>
      <c r="O8" s="115">
        <f>基本情報及び追加・変更・抹消!E23</f>
        <v>0</v>
      </c>
      <c r="P8" s="116"/>
      <c r="Q8" s="116"/>
      <c r="R8" s="116"/>
      <c r="S8" s="116"/>
      <c r="T8" s="116"/>
      <c r="U8" s="124"/>
      <c r="V8" s="6"/>
    </row>
    <row r="9" spans="1:22" ht="28" customHeight="1">
      <c r="A9" s="12">
        <v>2</v>
      </c>
      <c r="B9" s="127">
        <f>基本情報及び追加・変更・抹消!C9</f>
        <v>0</v>
      </c>
      <c r="C9" s="128"/>
      <c r="D9" s="128"/>
      <c r="E9" s="129"/>
      <c r="F9" s="61">
        <f>基本情報及び追加・変更・抹消!D9</f>
        <v>0</v>
      </c>
      <c r="G9" s="115">
        <f>基本情報及び追加・変更・抹消!E9</f>
        <v>0</v>
      </c>
      <c r="H9" s="130"/>
      <c r="I9" s="14">
        <v>17</v>
      </c>
      <c r="J9" s="69">
        <f>基本情報及び追加・変更・抹消!C24</f>
        <v>0</v>
      </c>
      <c r="K9" s="70"/>
      <c r="L9" s="71"/>
      <c r="M9" s="125">
        <f>基本情報及び追加・変更・抹消!D24</f>
        <v>0</v>
      </c>
      <c r="N9" s="126"/>
      <c r="O9" s="115">
        <f>基本情報及び追加・変更・抹消!E24</f>
        <v>0</v>
      </c>
      <c r="P9" s="116"/>
      <c r="Q9" s="116"/>
      <c r="R9" s="116"/>
      <c r="S9" s="116"/>
      <c r="T9" s="116"/>
      <c r="U9" s="124"/>
      <c r="V9" s="6"/>
    </row>
    <row r="10" spans="1:22" ht="28" customHeight="1">
      <c r="A10" s="12">
        <v>3</v>
      </c>
      <c r="B10" s="127">
        <f>基本情報及び追加・変更・抹消!C10</f>
        <v>0</v>
      </c>
      <c r="C10" s="128"/>
      <c r="D10" s="128"/>
      <c r="E10" s="129"/>
      <c r="F10" s="61">
        <f>基本情報及び追加・変更・抹消!D10</f>
        <v>0</v>
      </c>
      <c r="G10" s="115">
        <f>基本情報及び追加・変更・抹消!E10</f>
        <v>0</v>
      </c>
      <c r="H10" s="130"/>
      <c r="I10" s="14">
        <v>18</v>
      </c>
      <c r="J10" s="69">
        <f>基本情報及び追加・変更・抹消!C25</f>
        <v>0</v>
      </c>
      <c r="K10" s="70"/>
      <c r="L10" s="71"/>
      <c r="M10" s="125">
        <f>基本情報及び追加・変更・抹消!D25</f>
        <v>0</v>
      </c>
      <c r="N10" s="126"/>
      <c r="O10" s="115">
        <f>基本情報及び追加・変更・抹消!E25</f>
        <v>0</v>
      </c>
      <c r="P10" s="116"/>
      <c r="Q10" s="116"/>
      <c r="R10" s="116"/>
      <c r="S10" s="116"/>
      <c r="T10" s="116"/>
      <c r="U10" s="124"/>
    </row>
    <row r="11" spans="1:22" ht="28" customHeight="1">
      <c r="A11" s="12">
        <v>4</v>
      </c>
      <c r="B11" s="127">
        <f>基本情報及び追加・変更・抹消!C11</f>
        <v>0</v>
      </c>
      <c r="C11" s="128"/>
      <c r="D11" s="128"/>
      <c r="E11" s="129"/>
      <c r="F11" s="61">
        <f>基本情報及び追加・変更・抹消!D11</f>
        <v>0</v>
      </c>
      <c r="G11" s="115">
        <f>基本情報及び追加・変更・抹消!E11</f>
        <v>0</v>
      </c>
      <c r="H11" s="130"/>
      <c r="I11" s="14">
        <v>19</v>
      </c>
      <c r="J11" s="69">
        <f>基本情報及び追加・変更・抹消!C26</f>
        <v>0</v>
      </c>
      <c r="K11" s="70"/>
      <c r="L11" s="71"/>
      <c r="M11" s="125">
        <f>基本情報及び追加・変更・抹消!D26</f>
        <v>0</v>
      </c>
      <c r="N11" s="126"/>
      <c r="O11" s="115">
        <f>基本情報及び追加・変更・抹消!E26</f>
        <v>0</v>
      </c>
      <c r="P11" s="116"/>
      <c r="Q11" s="116"/>
      <c r="R11" s="116"/>
      <c r="S11" s="116"/>
      <c r="T11" s="116"/>
      <c r="U11" s="124"/>
    </row>
    <row r="12" spans="1:22" ht="28" customHeight="1">
      <c r="A12" s="12">
        <v>5</v>
      </c>
      <c r="B12" s="127">
        <f>基本情報及び追加・変更・抹消!C12</f>
        <v>0</v>
      </c>
      <c r="C12" s="128"/>
      <c r="D12" s="128"/>
      <c r="E12" s="129"/>
      <c r="F12" s="61">
        <f>基本情報及び追加・変更・抹消!D12</f>
        <v>0</v>
      </c>
      <c r="G12" s="115">
        <f>基本情報及び追加・変更・抹消!E12</f>
        <v>0</v>
      </c>
      <c r="H12" s="130"/>
      <c r="I12" s="14">
        <v>20</v>
      </c>
      <c r="J12" s="69">
        <f>基本情報及び追加・変更・抹消!C27</f>
        <v>0</v>
      </c>
      <c r="K12" s="70"/>
      <c r="L12" s="71"/>
      <c r="M12" s="125">
        <f>基本情報及び追加・変更・抹消!D27</f>
        <v>0</v>
      </c>
      <c r="N12" s="126"/>
      <c r="O12" s="115">
        <f>基本情報及び追加・変更・抹消!E27</f>
        <v>0</v>
      </c>
      <c r="P12" s="116"/>
      <c r="Q12" s="116"/>
      <c r="R12" s="116"/>
      <c r="S12" s="116"/>
      <c r="T12" s="116"/>
      <c r="U12" s="124"/>
    </row>
    <row r="13" spans="1:22" ht="28" customHeight="1">
      <c r="A13" s="12">
        <v>6</v>
      </c>
      <c r="B13" s="127">
        <f>基本情報及び追加・変更・抹消!C13</f>
        <v>0</v>
      </c>
      <c r="C13" s="128"/>
      <c r="D13" s="128"/>
      <c r="E13" s="129"/>
      <c r="F13" s="61">
        <f>基本情報及び追加・変更・抹消!D13</f>
        <v>0</v>
      </c>
      <c r="G13" s="115">
        <f>基本情報及び追加・変更・抹消!E13</f>
        <v>0</v>
      </c>
      <c r="H13" s="130"/>
      <c r="I13" s="14">
        <v>21</v>
      </c>
      <c r="J13" s="69">
        <f>基本情報及び追加・変更・抹消!C28</f>
        <v>0</v>
      </c>
      <c r="K13" s="70"/>
      <c r="L13" s="71"/>
      <c r="M13" s="125">
        <f>基本情報及び追加・変更・抹消!D28</f>
        <v>0</v>
      </c>
      <c r="N13" s="126"/>
      <c r="O13" s="115">
        <f>基本情報及び追加・変更・抹消!E28</f>
        <v>0</v>
      </c>
      <c r="P13" s="116"/>
      <c r="Q13" s="116"/>
      <c r="R13" s="116"/>
      <c r="S13" s="116"/>
      <c r="T13" s="116"/>
      <c r="U13" s="124"/>
    </row>
    <row r="14" spans="1:22" ht="28" customHeight="1">
      <c r="A14" s="12">
        <v>7</v>
      </c>
      <c r="B14" s="127">
        <f>基本情報及び追加・変更・抹消!C14</f>
        <v>0</v>
      </c>
      <c r="C14" s="128"/>
      <c r="D14" s="128"/>
      <c r="E14" s="129"/>
      <c r="F14" s="61">
        <f>基本情報及び追加・変更・抹消!D14</f>
        <v>0</v>
      </c>
      <c r="G14" s="115">
        <f>基本情報及び追加・変更・抹消!E14</f>
        <v>0</v>
      </c>
      <c r="H14" s="130"/>
      <c r="I14" s="14">
        <v>22</v>
      </c>
      <c r="J14" s="69">
        <f>基本情報及び追加・変更・抹消!C29</f>
        <v>0</v>
      </c>
      <c r="K14" s="70"/>
      <c r="L14" s="71"/>
      <c r="M14" s="125">
        <f>基本情報及び追加・変更・抹消!D29</f>
        <v>0</v>
      </c>
      <c r="N14" s="126"/>
      <c r="O14" s="115">
        <f>基本情報及び追加・変更・抹消!E29</f>
        <v>0</v>
      </c>
      <c r="P14" s="116"/>
      <c r="Q14" s="116"/>
      <c r="R14" s="116"/>
      <c r="S14" s="116"/>
      <c r="T14" s="116"/>
      <c r="U14" s="124"/>
    </row>
    <row r="15" spans="1:22" ht="28" customHeight="1">
      <c r="A15" s="12">
        <v>8</v>
      </c>
      <c r="B15" s="127">
        <f>基本情報及び追加・変更・抹消!C15</f>
        <v>0</v>
      </c>
      <c r="C15" s="128"/>
      <c r="D15" s="128"/>
      <c r="E15" s="129"/>
      <c r="F15" s="61">
        <f>基本情報及び追加・変更・抹消!D15</f>
        <v>0</v>
      </c>
      <c r="G15" s="115">
        <f>基本情報及び追加・変更・抹消!E15</f>
        <v>0</v>
      </c>
      <c r="H15" s="130"/>
      <c r="I15" s="14">
        <v>23</v>
      </c>
      <c r="J15" s="69">
        <f>基本情報及び追加・変更・抹消!C30</f>
        <v>0</v>
      </c>
      <c r="K15" s="70"/>
      <c r="L15" s="71"/>
      <c r="M15" s="125">
        <f>基本情報及び追加・変更・抹消!D30</f>
        <v>0</v>
      </c>
      <c r="N15" s="126"/>
      <c r="O15" s="115">
        <f>基本情報及び追加・変更・抹消!E30</f>
        <v>0</v>
      </c>
      <c r="P15" s="116"/>
      <c r="Q15" s="116"/>
      <c r="R15" s="116"/>
      <c r="S15" s="116"/>
      <c r="T15" s="116"/>
      <c r="U15" s="124"/>
    </row>
    <row r="16" spans="1:22" ht="28" customHeight="1">
      <c r="A16" s="12">
        <v>9</v>
      </c>
      <c r="B16" s="127">
        <f>基本情報及び追加・変更・抹消!C16</f>
        <v>0</v>
      </c>
      <c r="C16" s="128"/>
      <c r="D16" s="128"/>
      <c r="E16" s="129"/>
      <c r="F16" s="61">
        <f>基本情報及び追加・変更・抹消!D16</f>
        <v>0</v>
      </c>
      <c r="G16" s="115">
        <f>基本情報及び追加・変更・抹消!E16</f>
        <v>0</v>
      </c>
      <c r="H16" s="130"/>
      <c r="I16" s="14">
        <v>24</v>
      </c>
      <c r="J16" s="69">
        <f>基本情報及び追加・変更・抹消!C31</f>
        <v>0</v>
      </c>
      <c r="K16" s="70"/>
      <c r="L16" s="71"/>
      <c r="M16" s="125">
        <f>基本情報及び追加・変更・抹消!D31</f>
        <v>0</v>
      </c>
      <c r="N16" s="126"/>
      <c r="O16" s="115">
        <f>基本情報及び追加・変更・抹消!E31</f>
        <v>0</v>
      </c>
      <c r="P16" s="116"/>
      <c r="Q16" s="116"/>
      <c r="R16" s="116"/>
      <c r="S16" s="116"/>
      <c r="T16" s="116"/>
      <c r="U16" s="124"/>
    </row>
    <row r="17" spans="1:21" ht="28" customHeight="1">
      <c r="A17" s="12">
        <v>10</v>
      </c>
      <c r="B17" s="127">
        <f>基本情報及び追加・変更・抹消!C17</f>
        <v>0</v>
      </c>
      <c r="C17" s="128"/>
      <c r="D17" s="128"/>
      <c r="E17" s="129"/>
      <c r="F17" s="61">
        <f>基本情報及び追加・変更・抹消!D17</f>
        <v>0</v>
      </c>
      <c r="G17" s="115">
        <f>基本情報及び追加・変更・抹消!E17</f>
        <v>0</v>
      </c>
      <c r="H17" s="130"/>
      <c r="I17" s="14">
        <v>25</v>
      </c>
      <c r="J17" s="69">
        <f>基本情報及び追加・変更・抹消!C32</f>
        <v>0</v>
      </c>
      <c r="K17" s="70"/>
      <c r="L17" s="71"/>
      <c r="M17" s="125">
        <f>基本情報及び追加・変更・抹消!D32</f>
        <v>0</v>
      </c>
      <c r="N17" s="126"/>
      <c r="O17" s="115">
        <f>基本情報及び追加・変更・抹消!E32</f>
        <v>0</v>
      </c>
      <c r="P17" s="116"/>
      <c r="Q17" s="116"/>
      <c r="R17" s="116"/>
      <c r="S17" s="116"/>
      <c r="T17" s="116"/>
      <c r="U17" s="124"/>
    </row>
    <row r="18" spans="1:21" ht="28" customHeight="1">
      <c r="A18" s="12">
        <v>11</v>
      </c>
      <c r="B18" s="127">
        <f>基本情報及び追加・変更・抹消!C18</f>
        <v>0</v>
      </c>
      <c r="C18" s="128"/>
      <c r="D18" s="128"/>
      <c r="E18" s="129"/>
      <c r="F18" s="61">
        <f>基本情報及び追加・変更・抹消!D18</f>
        <v>0</v>
      </c>
      <c r="G18" s="115">
        <f>基本情報及び追加・変更・抹消!E18</f>
        <v>0</v>
      </c>
      <c r="H18" s="130"/>
      <c r="I18" s="14">
        <v>26</v>
      </c>
      <c r="J18" s="69">
        <f>基本情報及び追加・変更・抹消!C33</f>
        <v>0</v>
      </c>
      <c r="K18" s="70"/>
      <c r="L18" s="71"/>
      <c r="M18" s="125">
        <f>基本情報及び追加・変更・抹消!D33</f>
        <v>0</v>
      </c>
      <c r="N18" s="126"/>
      <c r="O18" s="115">
        <f>基本情報及び追加・変更・抹消!E33</f>
        <v>0</v>
      </c>
      <c r="P18" s="116"/>
      <c r="Q18" s="116"/>
      <c r="R18" s="116"/>
      <c r="S18" s="116"/>
      <c r="T18" s="116"/>
      <c r="U18" s="124"/>
    </row>
    <row r="19" spans="1:21" ht="28" customHeight="1">
      <c r="A19" s="12">
        <v>12</v>
      </c>
      <c r="B19" s="127">
        <f>基本情報及び追加・変更・抹消!C19</f>
        <v>0</v>
      </c>
      <c r="C19" s="128"/>
      <c r="D19" s="128"/>
      <c r="E19" s="129"/>
      <c r="F19" s="61">
        <f>基本情報及び追加・変更・抹消!D19</f>
        <v>0</v>
      </c>
      <c r="G19" s="115">
        <f>基本情報及び追加・変更・抹消!E19</f>
        <v>0</v>
      </c>
      <c r="H19" s="130"/>
      <c r="I19" s="14">
        <v>27</v>
      </c>
      <c r="J19" s="69">
        <f>基本情報及び追加・変更・抹消!C34</f>
        <v>0</v>
      </c>
      <c r="K19" s="70"/>
      <c r="L19" s="71"/>
      <c r="M19" s="125">
        <f>基本情報及び追加・変更・抹消!D34</f>
        <v>0</v>
      </c>
      <c r="N19" s="126"/>
      <c r="O19" s="115">
        <f>基本情報及び追加・変更・抹消!E34</f>
        <v>0</v>
      </c>
      <c r="P19" s="116"/>
      <c r="Q19" s="116"/>
      <c r="R19" s="116"/>
      <c r="S19" s="116"/>
      <c r="T19" s="116"/>
      <c r="U19" s="124"/>
    </row>
    <row r="20" spans="1:21" ht="28" customHeight="1">
      <c r="A20" s="12">
        <v>13</v>
      </c>
      <c r="B20" s="127">
        <f>基本情報及び追加・変更・抹消!C20</f>
        <v>0</v>
      </c>
      <c r="C20" s="128"/>
      <c r="D20" s="128"/>
      <c r="E20" s="129"/>
      <c r="F20" s="61">
        <f>基本情報及び追加・変更・抹消!D20</f>
        <v>0</v>
      </c>
      <c r="G20" s="115">
        <f>基本情報及び追加・変更・抹消!E20</f>
        <v>0</v>
      </c>
      <c r="H20" s="130"/>
      <c r="I20" s="14">
        <v>28</v>
      </c>
      <c r="J20" s="69">
        <f>基本情報及び追加・変更・抹消!C35</f>
        <v>0</v>
      </c>
      <c r="K20" s="70"/>
      <c r="L20" s="71"/>
      <c r="M20" s="125">
        <f>基本情報及び追加・変更・抹消!D35</f>
        <v>0</v>
      </c>
      <c r="N20" s="126"/>
      <c r="O20" s="115">
        <f>基本情報及び追加・変更・抹消!E35</f>
        <v>0</v>
      </c>
      <c r="P20" s="116"/>
      <c r="Q20" s="116"/>
      <c r="R20" s="116"/>
      <c r="S20" s="116"/>
      <c r="T20" s="116"/>
      <c r="U20" s="124"/>
    </row>
    <row r="21" spans="1:21" ht="28" customHeight="1">
      <c r="A21" s="12">
        <v>14</v>
      </c>
      <c r="B21" s="127">
        <f>基本情報及び追加・変更・抹消!C21</f>
        <v>0</v>
      </c>
      <c r="C21" s="128"/>
      <c r="D21" s="128"/>
      <c r="E21" s="129"/>
      <c r="F21" s="61">
        <f>基本情報及び追加・変更・抹消!D21</f>
        <v>0</v>
      </c>
      <c r="G21" s="115">
        <f>基本情報及び追加・変更・抹消!E21</f>
        <v>0</v>
      </c>
      <c r="H21" s="130"/>
      <c r="I21" s="14">
        <v>29</v>
      </c>
      <c r="J21" s="69">
        <f>基本情報及び追加・変更・抹消!C36</f>
        <v>0</v>
      </c>
      <c r="K21" s="70"/>
      <c r="L21" s="71"/>
      <c r="M21" s="125">
        <f>基本情報及び追加・変更・抹消!D36</f>
        <v>0</v>
      </c>
      <c r="N21" s="126"/>
      <c r="O21" s="115">
        <f>基本情報及び追加・変更・抹消!E36</f>
        <v>0</v>
      </c>
      <c r="P21" s="116"/>
      <c r="Q21" s="116"/>
      <c r="R21" s="116"/>
      <c r="S21" s="116"/>
      <c r="T21" s="116"/>
      <c r="U21" s="124"/>
    </row>
    <row r="22" spans="1:21" ht="28" customHeight="1">
      <c r="A22" s="13">
        <v>15</v>
      </c>
      <c r="B22" s="127">
        <f>基本情報及び追加・変更・抹消!C22</f>
        <v>0</v>
      </c>
      <c r="C22" s="128"/>
      <c r="D22" s="128"/>
      <c r="E22" s="129"/>
      <c r="F22" s="62">
        <f>基本情報及び追加・変更・抹消!D22</f>
        <v>0</v>
      </c>
      <c r="G22" s="115">
        <f>基本情報及び追加・変更・抹消!E22</f>
        <v>0</v>
      </c>
      <c r="H22" s="116"/>
      <c r="I22" s="15">
        <v>30</v>
      </c>
      <c r="J22" s="69">
        <f>基本情報及び追加・変更・抹消!C37</f>
        <v>0</v>
      </c>
      <c r="K22" s="70"/>
      <c r="L22" s="71"/>
      <c r="M22" s="125">
        <f>基本情報及び追加・変更・抹消!D37</f>
        <v>0</v>
      </c>
      <c r="N22" s="126"/>
      <c r="O22" s="115">
        <f>基本情報及び追加・変更・抹消!E37</f>
        <v>0</v>
      </c>
      <c r="P22" s="116"/>
      <c r="Q22" s="116"/>
      <c r="R22" s="116"/>
      <c r="S22" s="116"/>
      <c r="T22" s="116"/>
      <c r="U22" s="124"/>
    </row>
    <row r="23" spans="1:21">
      <c r="B23" s="131"/>
      <c r="C23" s="131"/>
      <c r="D23" s="131"/>
      <c r="E23" s="131"/>
    </row>
  </sheetData>
  <sheetProtection algorithmName="SHA-512" hashValue="ErU6nuYXLSftw/GhT86xFqu8lWoD0ok1h6oIAqdxksbKPNL2XBP46IuM/o+WcdYrQFUCdngfGT6zwzIzRva+Ag==" saltValue="VBOGsUfJ16ozzNLHU9GZ8A==" spinCount="100000" sheet="1" objects="1" scenarios="1"/>
  <mergeCells count="83"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G22:H22"/>
    <mergeCell ref="G16:H16"/>
    <mergeCell ref="G17:H17"/>
    <mergeCell ref="G18:H18"/>
    <mergeCell ref="G19:H19"/>
    <mergeCell ref="G20:H20"/>
    <mergeCell ref="G21:H21"/>
    <mergeCell ref="B22:E22"/>
    <mergeCell ref="B23:E23"/>
    <mergeCell ref="B16:E16"/>
    <mergeCell ref="B17:E17"/>
    <mergeCell ref="B18:E18"/>
    <mergeCell ref="B19:E19"/>
    <mergeCell ref="B20:E20"/>
    <mergeCell ref="B21:E21"/>
    <mergeCell ref="G11:H11"/>
    <mergeCell ref="G12:H12"/>
    <mergeCell ref="G13:H13"/>
    <mergeCell ref="G14:H14"/>
    <mergeCell ref="G15:H15"/>
    <mergeCell ref="B11:E11"/>
    <mergeCell ref="B12:E12"/>
    <mergeCell ref="B13:E13"/>
    <mergeCell ref="B14:E14"/>
    <mergeCell ref="B15:E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O8:U8"/>
    <mergeCell ref="O9:U9"/>
    <mergeCell ref="O10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D6" sqref="D6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191" t="s">
        <v>43</v>
      </c>
      <c r="C4" s="192"/>
      <c r="D4" s="199">
        <f>基本情報及び追加・変更・抹消!C2</f>
        <v>0</v>
      </c>
      <c r="E4" s="200"/>
      <c r="F4" s="200"/>
      <c r="G4" s="200"/>
      <c r="H4" s="201"/>
      <c r="I4" s="193" t="s">
        <v>42</v>
      </c>
      <c r="J4" s="194"/>
      <c r="K4" s="195">
        <f>基本情報及び追加・変更・抹消!C5</f>
        <v>0</v>
      </c>
      <c r="L4" s="196"/>
      <c r="M4" s="196"/>
      <c r="N4" s="197"/>
    </row>
    <row r="5" spans="2:14" ht="35.15" customHeight="1">
      <c r="B5" s="186" t="s">
        <v>41</v>
      </c>
      <c r="C5" s="152"/>
      <c r="D5" s="132">
        <f>基本情報及び追加・変更・抹消!E3</f>
        <v>0</v>
      </c>
      <c r="E5" s="133"/>
      <c r="F5" s="133"/>
      <c r="G5" s="133"/>
      <c r="H5" s="133"/>
      <c r="I5" s="134"/>
      <c r="J5" s="22" t="s">
        <v>40</v>
      </c>
      <c r="K5" s="152">
        <f>基本情報及び追加・変更・抹消!E4</f>
        <v>0</v>
      </c>
      <c r="L5" s="153"/>
      <c r="M5" s="153"/>
      <c r="N5" s="198"/>
    </row>
    <row r="6" spans="2:14" ht="35.15" customHeight="1">
      <c r="B6" s="186" t="s">
        <v>45</v>
      </c>
      <c r="C6" s="187"/>
      <c r="D6" s="40"/>
      <c r="E6" s="188" t="e">
        <f>VLOOKUP(D6,基本情報及び追加・変更・抹消!$A$8:$L$37,3,0)</f>
        <v>#N/A</v>
      </c>
      <c r="F6" s="188"/>
      <c r="G6" s="188"/>
      <c r="H6" s="189"/>
      <c r="I6" s="152" t="s">
        <v>38</v>
      </c>
      <c r="J6" s="154"/>
      <c r="K6" s="41"/>
      <c r="L6" s="184" t="e">
        <f>VLOOKUP(K6,基本情報及び追加・変更・抹消!$A$8:$L$37,3,0)</f>
        <v>#N/A</v>
      </c>
      <c r="M6" s="184"/>
      <c r="N6" s="185"/>
    </row>
    <row r="7" spans="2:14" ht="35.15" customHeight="1">
      <c r="B7" s="186" t="s">
        <v>39</v>
      </c>
      <c r="C7" s="187"/>
      <c r="D7" s="41"/>
      <c r="E7" s="184" t="e">
        <f>VLOOKUP(D7,基本情報及び追加・変更・抹消!$A$8:$L$37,3,0)</f>
        <v>#N/A</v>
      </c>
      <c r="F7" s="184"/>
      <c r="G7" s="184"/>
      <c r="H7" s="190"/>
      <c r="I7" s="152" t="s">
        <v>46</v>
      </c>
      <c r="J7" s="154"/>
      <c r="K7" s="41"/>
      <c r="L7" s="184" t="e">
        <f>VLOOKUP(K7,基本情報及び追加・変更・抹消!$A$8:$L$37,3,0)</f>
        <v>#N/A</v>
      </c>
      <c r="M7" s="184"/>
      <c r="N7" s="185"/>
    </row>
    <row r="8" spans="2:14" ht="35.15" customHeight="1">
      <c r="B8" s="23" t="s">
        <v>44</v>
      </c>
      <c r="C8" s="152" t="s">
        <v>37</v>
      </c>
      <c r="D8" s="149"/>
      <c r="E8" s="136"/>
      <c r="F8" s="152" t="s">
        <v>36</v>
      </c>
      <c r="G8" s="149"/>
      <c r="H8" s="149"/>
      <c r="I8" s="136"/>
      <c r="J8" s="152" t="s">
        <v>35</v>
      </c>
      <c r="K8" s="149"/>
      <c r="L8" s="149"/>
      <c r="M8" s="149"/>
      <c r="N8" s="219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178" t="e">
        <f>VLOOKUP(B9,基本情報及び追加・変更・抹消!$A$7:$L$37,4,0)</f>
        <v>#N/A</v>
      </c>
      <c r="G9" s="179"/>
      <c r="H9" s="179"/>
      <c r="I9" s="180"/>
      <c r="J9" s="175" t="e">
        <f>VLOOKUP(B9,基本情報及び追加・変更・抹消!$A$8:$L$37,5,0)</f>
        <v>#N/A</v>
      </c>
      <c r="K9" s="176"/>
      <c r="L9" s="176"/>
      <c r="M9" s="176"/>
      <c r="N9" s="177"/>
    </row>
    <row r="10" spans="2:14" ht="35.15" customHeight="1">
      <c r="B10" s="21"/>
      <c r="C10" s="181" t="e">
        <f>VLOOKUP(B10,基本情報及び追加・変更・抹消!$A$8:$L$37,3,0)</f>
        <v>#N/A</v>
      </c>
      <c r="D10" s="182"/>
      <c r="E10" s="183"/>
      <c r="F10" s="178" t="e">
        <f>VLOOKUP(B10,基本情報及び追加・変更・抹消!$A$7:$L$37,4,0)</f>
        <v>#N/A</v>
      </c>
      <c r="G10" s="179"/>
      <c r="H10" s="179"/>
      <c r="I10" s="180"/>
      <c r="J10" s="175" t="e">
        <f>VLOOKUP(B10,基本情報及び追加・変更・抹消!$A$8:$L$37,5,0)</f>
        <v>#N/A</v>
      </c>
      <c r="K10" s="176"/>
      <c r="L10" s="176"/>
      <c r="M10" s="176"/>
      <c r="N10" s="177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178" t="e">
        <f>VLOOKUP(B11,基本情報及び追加・変更・抹消!$A$7:$L$37,4,0)</f>
        <v>#N/A</v>
      </c>
      <c r="G11" s="179"/>
      <c r="H11" s="179"/>
      <c r="I11" s="180"/>
      <c r="J11" s="175" t="e">
        <f>VLOOKUP(B11,基本情報及び追加・変更・抹消!$A$8:$L$37,5,0)</f>
        <v>#N/A</v>
      </c>
      <c r="K11" s="176"/>
      <c r="L11" s="176"/>
      <c r="M11" s="176"/>
      <c r="N11" s="177"/>
    </row>
    <row r="12" spans="2:14" ht="35.15" customHeight="1">
      <c r="B12" s="21"/>
      <c r="C12" s="181" t="e">
        <f>VLOOKUP(B12,基本情報及び追加・変更・抹消!$A$8:$L$37,3,0)</f>
        <v>#N/A</v>
      </c>
      <c r="D12" s="182"/>
      <c r="E12" s="183"/>
      <c r="F12" s="178" t="e">
        <f>VLOOKUP(B12,基本情報及び追加・変更・抹消!$A$7:$L$37,4,0)</f>
        <v>#N/A</v>
      </c>
      <c r="G12" s="179"/>
      <c r="H12" s="179"/>
      <c r="I12" s="180"/>
      <c r="J12" s="175" t="e">
        <f>VLOOKUP(B12,基本情報及び追加・変更・抹消!$A$8:$L$37,5,0)</f>
        <v>#N/A</v>
      </c>
      <c r="K12" s="176"/>
      <c r="L12" s="176"/>
      <c r="M12" s="176"/>
      <c r="N12" s="177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178" t="e">
        <f>VLOOKUP(B13,基本情報及び追加・変更・抹消!$A$7:$L$37,4,0)</f>
        <v>#N/A</v>
      </c>
      <c r="G13" s="179"/>
      <c r="H13" s="179"/>
      <c r="I13" s="180"/>
      <c r="J13" s="175" t="e">
        <f>VLOOKUP(B13,基本情報及び追加・変更・抹消!$A$8:$L$37,5,0)</f>
        <v>#N/A</v>
      </c>
      <c r="K13" s="176"/>
      <c r="L13" s="176"/>
      <c r="M13" s="176"/>
      <c r="N13" s="177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178" t="e">
        <f>VLOOKUP(B14,基本情報及び追加・変更・抹消!$A$7:$L$37,4,0)</f>
        <v>#N/A</v>
      </c>
      <c r="G14" s="179"/>
      <c r="H14" s="179"/>
      <c r="I14" s="180"/>
      <c r="J14" s="175" t="e">
        <f>VLOOKUP(B14,基本情報及び追加・変更・抹消!$A$8:$L$37,5,0)</f>
        <v>#N/A</v>
      </c>
      <c r="K14" s="176"/>
      <c r="L14" s="176"/>
      <c r="M14" s="176"/>
      <c r="N14" s="177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178" t="e">
        <f>VLOOKUP(B15,基本情報及び追加・変更・抹消!$A$7:$L$37,4,0)</f>
        <v>#N/A</v>
      </c>
      <c r="G15" s="179"/>
      <c r="H15" s="179"/>
      <c r="I15" s="180"/>
      <c r="J15" s="175" t="e">
        <f>VLOOKUP(B15,基本情報及び追加・変更・抹消!$A$8:$L$37,5,0)</f>
        <v>#N/A</v>
      </c>
      <c r="K15" s="176"/>
      <c r="L15" s="176"/>
      <c r="M15" s="176"/>
      <c r="N15" s="177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178" t="e">
        <f>VLOOKUP(B16,基本情報及び追加・変更・抹消!$A$7:$L$37,4,0)</f>
        <v>#N/A</v>
      </c>
      <c r="G16" s="179"/>
      <c r="H16" s="179"/>
      <c r="I16" s="180"/>
      <c r="J16" s="175" t="e">
        <f>VLOOKUP(B16,基本情報及び追加・変更・抹消!$A$8:$L$37,5,0)</f>
        <v>#N/A</v>
      </c>
      <c r="K16" s="176"/>
      <c r="L16" s="176"/>
      <c r="M16" s="176"/>
      <c r="N16" s="177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178" t="e">
        <f>VLOOKUP(B17,基本情報及び追加・変更・抹消!$A$7:$L$37,4,0)</f>
        <v>#N/A</v>
      </c>
      <c r="G17" s="179"/>
      <c r="H17" s="179"/>
      <c r="I17" s="180"/>
      <c r="J17" s="175" t="e">
        <f>VLOOKUP(B17,基本情報及び追加・変更・抹消!$A$8:$L$37,5,0)</f>
        <v>#N/A</v>
      </c>
      <c r="K17" s="176"/>
      <c r="L17" s="176"/>
      <c r="M17" s="176"/>
      <c r="N17" s="177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178" t="e">
        <f>VLOOKUP(B18,基本情報及び追加・変更・抹消!$A$7:$L$37,4,0)</f>
        <v>#N/A</v>
      </c>
      <c r="G18" s="179"/>
      <c r="H18" s="179"/>
      <c r="I18" s="180"/>
      <c r="J18" s="175" t="e">
        <f>VLOOKUP(B18,基本情報及び追加・変更・抹消!$A$8:$L$37,5,0)</f>
        <v>#N/A</v>
      </c>
      <c r="K18" s="176"/>
      <c r="L18" s="176"/>
      <c r="M18" s="176"/>
      <c r="N18" s="177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178" t="e">
        <f>VLOOKUP(B19,基本情報及び追加・変更・抹消!$A$7:$L$37,4,0)</f>
        <v>#N/A</v>
      </c>
      <c r="G19" s="179"/>
      <c r="H19" s="179"/>
      <c r="I19" s="180"/>
      <c r="J19" s="175" t="e">
        <f>VLOOKUP(B19,基本情報及び追加・変更・抹消!$A$8:$L$37,5,0)</f>
        <v>#N/A</v>
      </c>
      <c r="K19" s="176"/>
      <c r="L19" s="176"/>
      <c r="M19" s="176"/>
      <c r="N19" s="177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178" t="e">
        <f>VLOOKUP(B20,基本情報及び追加・変更・抹消!$A$7:$L$37,4,0)</f>
        <v>#N/A</v>
      </c>
      <c r="G20" s="179"/>
      <c r="H20" s="179"/>
      <c r="I20" s="180"/>
      <c r="J20" s="175" t="e">
        <f>VLOOKUP(B20,基本情報及び追加・変更・抹消!$A$8:$L$37,5,0)</f>
        <v>#N/A</v>
      </c>
      <c r="K20" s="176"/>
      <c r="L20" s="176"/>
      <c r="M20" s="176"/>
      <c r="N20" s="177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178" t="e">
        <f>VLOOKUP(B21,基本情報及び追加・変更・抹消!$A$7:$L$37,4,0)</f>
        <v>#N/A</v>
      </c>
      <c r="G21" s="179"/>
      <c r="H21" s="179"/>
      <c r="I21" s="180"/>
      <c r="J21" s="175" t="e">
        <f>VLOOKUP(B21,基本情報及び追加・変更・抹消!$A$8:$L$37,5,0)</f>
        <v>#N/A</v>
      </c>
      <c r="K21" s="176"/>
      <c r="L21" s="176"/>
      <c r="M21" s="176"/>
      <c r="N21" s="177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178" t="e">
        <f>VLOOKUP(B22,基本情報及び追加・変更・抹消!$A$7:$L$37,4,0)</f>
        <v>#N/A</v>
      </c>
      <c r="G22" s="179"/>
      <c r="H22" s="179"/>
      <c r="I22" s="180"/>
      <c r="J22" s="175" t="e">
        <f>VLOOKUP(B22,基本情報及び追加・変更・抹消!$A$8:$L$37,5,0)</f>
        <v>#N/A</v>
      </c>
      <c r="K22" s="176"/>
      <c r="L22" s="176"/>
      <c r="M22" s="176"/>
      <c r="N22" s="177"/>
    </row>
    <row r="23" spans="2:14" ht="35.15" customHeight="1" thickBot="1">
      <c r="B23" s="48"/>
      <c r="C23" s="223" t="e">
        <f>VLOOKUP(B23,基本情報及び追加・変更・抹消!$A$8:$L$37,3,0)</f>
        <v>#N/A</v>
      </c>
      <c r="D23" s="224"/>
      <c r="E23" s="225"/>
      <c r="F23" s="220" t="e">
        <f>VLOOKUP(B23,基本情報及び追加・変更・抹消!$A$7:$L$37,4,0)</f>
        <v>#N/A</v>
      </c>
      <c r="G23" s="221"/>
      <c r="H23" s="221"/>
      <c r="I23" s="222"/>
      <c r="J23" s="172" t="e">
        <f>VLOOKUP(B23,基本情報及び追加・変更・抹消!$A$8:$L$37,5,0)</f>
        <v>#N/A</v>
      </c>
      <c r="K23" s="173"/>
      <c r="L23" s="173"/>
      <c r="M23" s="173"/>
      <c r="N23" s="174"/>
    </row>
    <row r="24" spans="2:14" ht="35.15" customHeight="1">
      <c r="B24" s="20"/>
      <c r="G24" s="24"/>
      <c r="H24" s="24"/>
      <c r="I24" s="203"/>
      <c r="J24" s="203"/>
      <c r="K24" s="203"/>
      <c r="L24" s="203"/>
      <c r="M24" s="203"/>
      <c r="N24" s="203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204">
        <f>基本情報及び追加・変更・抹消!C2</f>
        <v>0</v>
      </c>
      <c r="E31" s="204"/>
      <c r="F31" s="204"/>
      <c r="G31" s="204"/>
      <c r="H31" s="204"/>
      <c r="I31" s="20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3" t="s">
        <v>31</v>
      </c>
      <c r="D32" s="210"/>
      <c r="E32" s="210"/>
      <c r="F32" s="210"/>
      <c r="G32" s="210"/>
      <c r="H32" s="33"/>
      <c r="I32" s="11" t="s">
        <v>32</v>
      </c>
      <c r="J32" s="193" t="s">
        <v>31</v>
      </c>
      <c r="K32" s="210"/>
      <c r="L32" s="210"/>
      <c r="M32" s="210"/>
      <c r="N32" s="211"/>
    </row>
    <row r="33" spans="1:14" ht="35.15" customHeight="1">
      <c r="B33" s="35"/>
      <c r="C33" s="49"/>
      <c r="D33" s="205" t="e">
        <f>VLOOKUP(C33,基本情報及び追加・変更・抹消!$A$8:$L$37,3,0)</f>
        <v>#N/A</v>
      </c>
      <c r="E33" s="205"/>
      <c r="F33" s="205"/>
      <c r="G33" s="205"/>
      <c r="H33" s="36"/>
      <c r="I33" s="74"/>
      <c r="J33" s="50"/>
      <c r="K33" s="205" t="e">
        <f>VLOOKUP(J33,基本情報及び追加・変更・抹消!$A$8:$L$37,3,0)</f>
        <v>#N/A</v>
      </c>
      <c r="L33" s="205"/>
      <c r="M33" s="205"/>
      <c r="N33" s="208"/>
    </row>
    <row r="34" spans="1:14" ht="35.15" customHeight="1">
      <c r="B34" s="64"/>
      <c r="C34" s="65"/>
      <c r="D34" s="206" t="e">
        <f>VLOOKUP(C34,基本情報及び追加・変更・抹消!$A$8:$L$37,3,0)</f>
        <v>#N/A</v>
      </c>
      <c r="E34" s="206"/>
      <c r="F34" s="206"/>
      <c r="G34" s="206"/>
      <c r="H34" s="66"/>
      <c r="I34" s="75"/>
      <c r="J34" s="67"/>
      <c r="K34" s="206" t="e">
        <f>VLOOKUP(J34,基本情報及び追加・変更・抹消!$A$8:$L$37,3,0)</f>
        <v>#N/A</v>
      </c>
      <c r="L34" s="206"/>
      <c r="M34" s="206"/>
      <c r="N34" s="209"/>
    </row>
    <row r="35" spans="1:14" ht="35.15" customHeight="1">
      <c r="B35" s="88"/>
      <c r="C35" s="65"/>
      <c r="D35" s="206" t="e">
        <f>VLOOKUP(C35,基本情報及び追加・変更・抹消!$A$8:$L$37,3,0)</f>
        <v>#N/A</v>
      </c>
      <c r="E35" s="206"/>
      <c r="F35" s="206"/>
      <c r="G35" s="206"/>
      <c r="H35" s="66"/>
      <c r="I35" s="75"/>
      <c r="J35" s="67"/>
      <c r="K35" s="206" t="e">
        <f>VLOOKUP(J35,基本情報及び追加・変更・抹消!$A$8:$L$37,3,0)</f>
        <v>#N/A</v>
      </c>
      <c r="L35" s="206"/>
      <c r="M35" s="206"/>
      <c r="N35" s="209"/>
    </row>
    <row r="36" spans="1:14" ht="35.15" customHeight="1" thickBot="1">
      <c r="B36" s="37"/>
      <c r="C36" s="91"/>
      <c r="D36" s="207" t="e">
        <f>VLOOKUP(C36,基本情報及び追加・変更・抹消!A8:L37,3,0)</f>
        <v>#N/A</v>
      </c>
      <c r="E36" s="207"/>
      <c r="F36" s="207"/>
      <c r="G36" s="207"/>
      <c r="H36" s="84"/>
      <c r="I36" s="87"/>
      <c r="J36" s="92"/>
      <c r="K36" s="207" t="e">
        <f>VLOOKUP(J36,基本情報及び追加・変更・抹消!$A$8:$L$37,3,0)</f>
        <v>#N/A</v>
      </c>
      <c r="L36" s="207"/>
      <c r="M36" s="207"/>
      <c r="N36" s="212"/>
    </row>
    <row r="37" spans="1:14" ht="16.5" customHeight="1">
      <c r="B37" s="213" t="s">
        <v>30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5"/>
    </row>
    <row r="38" spans="1:14" ht="25.5" customHeight="1" thickBot="1"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8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202" t="s">
        <v>29</v>
      </c>
      <c r="H42" s="202"/>
      <c r="I42" s="202"/>
      <c r="J42" s="39"/>
      <c r="K42" s="39"/>
      <c r="L42" s="39"/>
      <c r="M42" s="39"/>
      <c r="N42" s="39"/>
    </row>
    <row r="43" spans="1:14">
      <c r="G43" s="131"/>
      <c r="H43" s="131"/>
      <c r="I43" s="131"/>
    </row>
  </sheetData>
  <sheetProtection algorithmName="SHA-512" hashValue="gQCLWNH7QDI/SRiW429qtdEH4fdMLyfQv5cHVCU/qG0kpdAFJDEWBmqXi2O7H6nBgNX8PIbs/tUq0FEhNgF9gw==" saltValue="TaS5EenktaFImor4FCyxD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F17:I17"/>
    <mergeCell ref="C16:E16"/>
    <mergeCell ref="C17:E17"/>
    <mergeCell ref="C18:E18"/>
    <mergeCell ref="C19:E19"/>
    <mergeCell ref="J11:N11"/>
    <mergeCell ref="J12:N12"/>
    <mergeCell ref="J13:N13"/>
    <mergeCell ref="J14:N14"/>
    <mergeCell ref="J22:N22"/>
    <mergeCell ref="J23:N23"/>
    <mergeCell ref="J16:N16"/>
    <mergeCell ref="J17:N17"/>
    <mergeCell ref="J18:N18"/>
    <mergeCell ref="J19:N19"/>
    <mergeCell ref="J20:N20"/>
    <mergeCell ref="J21:N21"/>
  </mergeCells>
  <phoneticPr fontId="2"/>
  <conditionalFormatting sqref="C33:C36">
    <cfRule type="expression" dxfId="88" priority="2">
      <formula>$C33=""</formula>
    </cfRule>
  </conditionalFormatting>
  <conditionalFormatting sqref="C9:E23">
    <cfRule type="expression" dxfId="87" priority="59">
      <formula>B9=""</formula>
    </cfRule>
  </conditionalFormatting>
  <conditionalFormatting sqref="C19:E21">
    <cfRule type="expression" dxfId="86" priority="3">
      <formula>$B19=0</formula>
    </cfRule>
  </conditionalFormatting>
  <conditionalFormatting sqref="D6">
    <cfRule type="expression" dxfId="84" priority="14">
      <formula>$D$6=""</formula>
    </cfRule>
  </conditionalFormatting>
  <conditionalFormatting sqref="D7">
    <cfRule type="expression" dxfId="83" priority="13">
      <formula>$D$7=""</formula>
    </cfRule>
  </conditionalFormatting>
  <conditionalFormatting sqref="D33:G36">
    <cfRule type="expression" dxfId="82" priority="37">
      <formula>C33=""</formula>
    </cfRule>
  </conditionalFormatting>
  <conditionalFormatting sqref="E6:H6">
    <cfRule type="expression" dxfId="78" priority="25">
      <formula>$D$6=""</formula>
    </cfRule>
  </conditionalFormatting>
  <conditionalFormatting sqref="E7:H7">
    <cfRule type="expression" dxfId="77" priority="9">
      <formula>$D$7=0</formula>
    </cfRule>
    <cfRule type="expression" dxfId="76" priority="24">
      <formula>$D$7=""</formula>
    </cfRule>
  </conditionalFormatting>
  <conditionalFormatting sqref="F9:I23">
    <cfRule type="expression" dxfId="75" priority="42">
      <formula>B9=""</formula>
    </cfRule>
  </conditionalFormatting>
  <conditionalFormatting sqref="J33:J36">
    <cfRule type="expression" dxfId="74" priority="1">
      <formula>$J33=""</formula>
    </cfRule>
  </conditionalFormatting>
  <conditionalFormatting sqref="J9:N23">
    <cfRule type="expression" dxfId="73" priority="39">
      <formula>B9=""</formula>
    </cfRule>
  </conditionalFormatting>
  <conditionalFormatting sqref="K6">
    <cfRule type="expression" dxfId="72" priority="12">
      <formula>$K$6=""</formula>
    </cfRule>
  </conditionalFormatting>
  <conditionalFormatting sqref="K7">
    <cfRule type="expression" dxfId="71" priority="11">
      <formula>$K$7=""</formula>
    </cfRule>
  </conditionalFormatting>
  <conditionalFormatting sqref="K33:N36">
    <cfRule type="expression" dxfId="68" priority="35">
      <formula>J33=""</formula>
    </cfRule>
  </conditionalFormatting>
  <conditionalFormatting sqref="L6:N7">
    <cfRule type="expression" dxfId="67" priority="55">
      <formula>K6=""</formula>
    </cfRule>
  </conditionalFormatting>
  <conditionalFormatting sqref="L7:N7">
    <cfRule type="expression" dxfId="66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Normal="100" workbookViewId="0">
      <selection activeCell="H1" sqref="H1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26" t="s">
        <v>62</v>
      </c>
      <c r="B1" s="226"/>
      <c r="C1" s="226"/>
      <c r="D1" s="226"/>
      <c r="E1" s="226"/>
      <c r="F1" s="226"/>
      <c r="G1" s="226"/>
      <c r="K1" s="226" t="s">
        <v>63</v>
      </c>
      <c r="L1" s="226"/>
      <c r="M1" s="226"/>
      <c r="N1" s="226"/>
      <c r="O1" s="226"/>
      <c r="P1" s="226"/>
      <c r="Q1" s="226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27" t="s">
        <v>51</v>
      </c>
      <c r="B3" s="227"/>
      <c r="C3" s="10" t="s">
        <v>65</v>
      </c>
      <c r="D3" s="10"/>
      <c r="E3" s="10"/>
      <c r="F3" s="10"/>
      <c r="G3" s="10"/>
      <c r="K3" s="227" t="s">
        <v>51</v>
      </c>
      <c r="L3" s="227"/>
      <c r="M3" s="10" t="s">
        <v>65</v>
      </c>
      <c r="N3" s="10"/>
      <c r="O3" s="10"/>
      <c r="P3" s="10"/>
      <c r="Q3" s="10"/>
    </row>
    <row r="4" spans="1:17" ht="25" customHeight="1">
      <c r="A4" s="227" t="s">
        <v>52</v>
      </c>
      <c r="B4" s="227"/>
      <c r="C4" s="58">
        <f>基本情報及び追加・変更・抹消!C2</f>
        <v>0</v>
      </c>
      <c r="D4" s="53"/>
      <c r="E4" s="53"/>
      <c r="F4" s="53"/>
      <c r="G4" s="53"/>
      <c r="K4" s="227" t="s">
        <v>52</v>
      </c>
      <c r="L4" s="227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52"/>
      <c r="B6" s="154"/>
      <c r="C6" s="152" t="s">
        <v>53</v>
      </c>
      <c r="D6" s="153"/>
      <c r="E6" s="153"/>
      <c r="F6" s="153"/>
      <c r="G6" s="22" t="s">
        <v>54</v>
      </c>
      <c r="K6" s="152"/>
      <c r="L6" s="154"/>
      <c r="M6" s="152" t="s">
        <v>53</v>
      </c>
      <c r="N6" s="153"/>
      <c r="O6" s="153"/>
      <c r="P6" s="153"/>
      <c r="Q6" s="22" t="s">
        <v>54</v>
      </c>
    </row>
    <row r="7" spans="1:17" ht="25" customHeight="1">
      <c r="A7" s="152" t="s">
        <v>55</v>
      </c>
      <c r="B7" s="154"/>
      <c r="C7" s="59"/>
      <c r="D7" s="228" t="e">
        <f>VLOOKUP(C7,基本情報及び追加・変更・抹消!$A$8:$L$37,3,0)</f>
        <v>#N/A</v>
      </c>
      <c r="E7" s="228"/>
      <c r="F7" s="229"/>
      <c r="G7" s="54"/>
      <c r="K7" s="152" t="s">
        <v>55</v>
      </c>
      <c r="L7" s="154"/>
      <c r="M7" s="59"/>
      <c r="N7" s="228" t="e">
        <f>VLOOKUP(M7,基本情報及び追加・変更・抹消!$A$8:$L$37,3,0)</f>
        <v>#N/A</v>
      </c>
      <c r="O7" s="228"/>
      <c r="P7" s="229"/>
      <c r="Q7" s="54"/>
    </row>
    <row r="8" spans="1:17" ht="25" customHeight="1">
      <c r="A8" s="152" t="s">
        <v>56</v>
      </c>
      <c r="B8" s="154"/>
      <c r="C8" s="59"/>
      <c r="D8" s="228" t="e">
        <f>VLOOKUP(C8,基本情報及び追加・変更・抹消!$A$8:$L$37,3,0)</f>
        <v>#N/A</v>
      </c>
      <c r="E8" s="228"/>
      <c r="F8" s="229"/>
      <c r="G8" s="54"/>
      <c r="K8" s="152" t="s">
        <v>56</v>
      </c>
      <c r="L8" s="154"/>
      <c r="M8" s="59"/>
      <c r="N8" s="228" t="e">
        <f>VLOOKUP(M8,基本情報及び追加・変更・抹消!$A$8:$L$37,3,0)</f>
        <v>#N/A</v>
      </c>
      <c r="O8" s="228"/>
      <c r="P8" s="229"/>
      <c r="Q8" s="54"/>
    </row>
    <row r="9" spans="1:17" ht="25" customHeight="1">
      <c r="A9" s="135" t="s">
        <v>57</v>
      </c>
      <c r="B9" s="136"/>
      <c r="C9" s="59"/>
      <c r="D9" s="228" t="e">
        <f>VLOOKUP(C9,基本情報及び追加・変更・抹消!$A$8:$L$37,3,0)</f>
        <v>#N/A</v>
      </c>
      <c r="E9" s="228"/>
      <c r="F9" s="229"/>
      <c r="G9" s="54"/>
      <c r="K9" s="135" t="s">
        <v>57</v>
      </c>
      <c r="L9" s="136"/>
      <c r="M9" s="59"/>
      <c r="N9" s="228" t="e">
        <f>VLOOKUP(M9,基本情報及び追加・変更・抹消!$A$8:$L$37,3,0)</f>
        <v>#N/A</v>
      </c>
      <c r="O9" s="228"/>
      <c r="P9" s="229"/>
      <c r="Q9" s="54"/>
    </row>
    <row r="10" spans="1:17" ht="10.5" customHeight="1"/>
    <row r="11" spans="1:17" ht="25" customHeight="1">
      <c r="A11" s="187" t="s">
        <v>58</v>
      </c>
      <c r="B11" s="187"/>
      <c r="C11" s="54" t="s">
        <v>8</v>
      </c>
      <c r="D11" s="187" t="s">
        <v>59</v>
      </c>
      <c r="E11" s="187"/>
      <c r="F11" s="187"/>
      <c r="G11" s="187"/>
      <c r="K11" s="187" t="s">
        <v>58</v>
      </c>
      <c r="L11" s="187"/>
      <c r="M11" s="54" t="s">
        <v>8</v>
      </c>
      <c r="N11" s="187" t="s">
        <v>59</v>
      </c>
      <c r="O11" s="187"/>
      <c r="P11" s="187"/>
      <c r="Q11" s="187"/>
    </row>
    <row r="12" spans="1:17" ht="25" customHeight="1">
      <c r="A12" s="22">
        <v>1</v>
      </c>
      <c r="B12" s="54"/>
      <c r="C12" s="22"/>
      <c r="D12" s="230" t="e">
        <f>VLOOKUP(C12,基本情報及び追加・変更・抹消!$B$7:$L$37,2,0)</f>
        <v>#N/A</v>
      </c>
      <c r="E12" s="230"/>
      <c r="F12" s="230"/>
      <c r="G12" s="230"/>
      <c r="K12" s="22">
        <v>1</v>
      </c>
      <c r="L12" s="54"/>
      <c r="M12" s="22"/>
      <c r="N12" s="230" t="e">
        <f>VLOOKUP(M12,基本情報及び追加・変更・抹消!$B$7:$L$37,2,0)</f>
        <v>#N/A</v>
      </c>
      <c r="O12" s="230"/>
      <c r="P12" s="230"/>
      <c r="Q12" s="230"/>
    </row>
    <row r="13" spans="1:17" ht="25" customHeight="1">
      <c r="A13" s="22">
        <v>2</v>
      </c>
      <c r="B13" s="54"/>
      <c r="C13" s="22"/>
      <c r="D13" s="230" t="e">
        <f>VLOOKUP(C13,基本情報及び追加・変更・抹消!$B$7:$L$37,2,0)</f>
        <v>#N/A</v>
      </c>
      <c r="E13" s="230"/>
      <c r="F13" s="230"/>
      <c r="G13" s="230"/>
      <c r="K13" s="22">
        <v>2</v>
      </c>
      <c r="L13" s="54"/>
      <c r="M13" s="22"/>
      <c r="N13" s="230" t="e">
        <f>VLOOKUP(M13,基本情報及び追加・変更・抹消!$B$7:$L$37,2,0)</f>
        <v>#N/A</v>
      </c>
      <c r="O13" s="230"/>
      <c r="P13" s="230"/>
      <c r="Q13" s="230"/>
    </row>
    <row r="14" spans="1:17" ht="25" customHeight="1">
      <c r="A14" s="22">
        <v>3</v>
      </c>
      <c r="B14" s="54"/>
      <c r="C14" s="22"/>
      <c r="D14" s="230" t="e">
        <f>VLOOKUP(C14,基本情報及び追加・変更・抹消!$B$7:$L$37,2,0)</f>
        <v>#N/A</v>
      </c>
      <c r="E14" s="230"/>
      <c r="F14" s="230"/>
      <c r="G14" s="230"/>
      <c r="K14" s="22">
        <v>3</v>
      </c>
      <c r="L14" s="54"/>
      <c r="M14" s="22"/>
      <c r="N14" s="230" t="e">
        <f>VLOOKUP(M14,基本情報及び追加・変更・抹消!$B$7:$L$37,2,0)</f>
        <v>#N/A</v>
      </c>
      <c r="O14" s="230"/>
      <c r="P14" s="230"/>
      <c r="Q14" s="230"/>
    </row>
    <row r="15" spans="1:17" ht="25" customHeight="1">
      <c r="A15" s="22">
        <v>4</v>
      </c>
      <c r="B15" s="54"/>
      <c r="C15" s="22"/>
      <c r="D15" s="230" t="e">
        <f>VLOOKUP(C15,基本情報及び追加・変更・抹消!$B$7:$L$37,2,0)</f>
        <v>#N/A</v>
      </c>
      <c r="E15" s="230"/>
      <c r="F15" s="230"/>
      <c r="G15" s="230"/>
      <c r="K15" s="22">
        <v>4</v>
      </c>
      <c r="L15" s="54"/>
      <c r="M15" s="22"/>
      <c r="N15" s="230" t="e">
        <f>VLOOKUP(M15,基本情報及び追加・変更・抹消!$B$7:$L$37,2,0)</f>
        <v>#N/A</v>
      </c>
      <c r="O15" s="230"/>
      <c r="P15" s="230"/>
      <c r="Q15" s="230"/>
    </row>
    <row r="16" spans="1:17" ht="25" customHeight="1">
      <c r="A16" s="22">
        <v>5</v>
      </c>
      <c r="B16" s="54"/>
      <c r="C16" s="22"/>
      <c r="D16" s="230" t="e">
        <f>VLOOKUP(C16,基本情報及び追加・変更・抹消!$B$7:$L$37,2,0)</f>
        <v>#N/A</v>
      </c>
      <c r="E16" s="230"/>
      <c r="F16" s="230"/>
      <c r="G16" s="230"/>
      <c r="K16" s="22">
        <v>5</v>
      </c>
      <c r="L16" s="54"/>
      <c r="M16" s="22"/>
      <c r="N16" s="230" t="e">
        <f>VLOOKUP(M16,基本情報及び追加・変更・抹消!$B$7:$L$37,2,0)</f>
        <v>#N/A</v>
      </c>
      <c r="O16" s="230"/>
      <c r="P16" s="230"/>
      <c r="Q16" s="230"/>
    </row>
    <row r="17" spans="1:17" ht="25" customHeight="1">
      <c r="A17" s="22">
        <v>6</v>
      </c>
      <c r="B17" s="54"/>
      <c r="C17" s="22"/>
      <c r="D17" s="230" t="e">
        <f>VLOOKUP(C17,基本情報及び追加・変更・抹消!$B$7:$L$37,2,0)</f>
        <v>#N/A</v>
      </c>
      <c r="E17" s="230"/>
      <c r="F17" s="230"/>
      <c r="G17" s="230"/>
      <c r="K17" s="22">
        <v>6</v>
      </c>
      <c r="L17" s="54"/>
      <c r="M17" s="22"/>
      <c r="N17" s="230" t="e">
        <f>VLOOKUP(M17,基本情報及び追加・変更・抹消!$B$7:$L$37,2,0)</f>
        <v>#N/A</v>
      </c>
      <c r="O17" s="230"/>
      <c r="P17" s="230"/>
      <c r="Q17" s="230"/>
    </row>
    <row r="18" spans="1:17" ht="25" customHeight="1">
      <c r="A18" s="22">
        <v>7</v>
      </c>
      <c r="B18" s="54"/>
      <c r="C18" s="22"/>
      <c r="D18" s="230" t="e">
        <f>VLOOKUP(C18,基本情報及び追加・変更・抹消!$B$7:$L$37,2,0)</f>
        <v>#N/A</v>
      </c>
      <c r="E18" s="230"/>
      <c r="F18" s="230"/>
      <c r="G18" s="230"/>
      <c r="K18" s="22">
        <v>7</v>
      </c>
      <c r="L18" s="54"/>
      <c r="M18" s="22"/>
      <c r="N18" s="230" t="e">
        <f>VLOOKUP(M18,基本情報及び追加・変更・抹消!$B$7:$L$37,2,0)</f>
        <v>#N/A</v>
      </c>
      <c r="O18" s="230"/>
      <c r="P18" s="230"/>
      <c r="Q18" s="230"/>
    </row>
    <row r="19" spans="1:17" ht="25" customHeight="1">
      <c r="A19" s="22">
        <v>8</v>
      </c>
      <c r="B19" s="54"/>
      <c r="C19" s="22"/>
      <c r="D19" s="230" t="e">
        <f>VLOOKUP(C19,基本情報及び追加・変更・抹消!$B$7:$L$37,2,0)</f>
        <v>#N/A</v>
      </c>
      <c r="E19" s="230"/>
      <c r="F19" s="230"/>
      <c r="G19" s="230"/>
      <c r="K19" s="22">
        <v>8</v>
      </c>
      <c r="L19" s="54"/>
      <c r="M19" s="22"/>
      <c r="N19" s="230" t="e">
        <f>VLOOKUP(M19,基本情報及び追加・変更・抹消!$B$7:$L$37,2,0)</f>
        <v>#N/A</v>
      </c>
      <c r="O19" s="230"/>
      <c r="P19" s="230"/>
      <c r="Q19" s="230"/>
    </row>
    <row r="20" spans="1:17" ht="25" customHeight="1">
      <c r="A20" s="22">
        <v>9</v>
      </c>
      <c r="B20" s="54"/>
      <c r="C20" s="22"/>
      <c r="D20" s="230" t="e">
        <f>VLOOKUP(C20,基本情報及び追加・変更・抹消!$B$7:$L$37,2,0)</f>
        <v>#N/A</v>
      </c>
      <c r="E20" s="230"/>
      <c r="F20" s="230"/>
      <c r="G20" s="230"/>
      <c r="K20" s="22">
        <v>9</v>
      </c>
      <c r="L20" s="54"/>
      <c r="M20" s="22"/>
      <c r="N20" s="230" t="e">
        <f>VLOOKUP(M20,基本情報及び追加・変更・抹消!$B$7:$L$37,2,0)</f>
        <v>#N/A</v>
      </c>
      <c r="O20" s="230"/>
      <c r="P20" s="230"/>
      <c r="Q20" s="230"/>
    </row>
    <row r="21" spans="1:17" ht="25" customHeight="1">
      <c r="A21" s="22">
        <v>10</v>
      </c>
      <c r="B21" s="54"/>
      <c r="C21" s="22"/>
      <c r="D21" s="230" t="e">
        <f>VLOOKUP(C21,基本情報及び追加・変更・抹消!$B$7:$L$37,2,0)</f>
        <v>#N/A</v>
      </c>
      <c r="E21" s="230"/>
      <c r="F21" s="230"/>
      <c r="G21" s="230"/>
      <c r="K21" s="22">
        <v>10</v>
      </c>
      <c r="L21" s="54"/>
      <c r="M21" s="22"/>
      <c r="N21" s="230" t="e">
        <f>VLOOKUP(M21,基本情報及び追加・変更・抹消!$B$7:$L$37,2,0)</f>
        <v>#N/A</v>
      </c>
      <c r="O21" s="230"/>
      <c r="P21" s="230"/>
      <c r="Q21" s="230"/>
    </row>
    <row r="22" spans="1:17" ht="25" customHeight="1">
      <c r="A22" s="22">
        <v>11</v>
      </c>
      <c r="B22" s="54"/>
      <c r="C22" s="22"/>
      <c r="D22" s="230" t="e">
        <f>VLOOKUP(C22,基本情報及び追加・変更・抹消!$B$7:$L$37,2,0)</f>
        <v>#N/A</v>
      </c>
      <c r="E22" s="230"/>
      <c r="F22" s="230"/>
      <c r="G22" s="230"/>
      <c r="K22" s="22">
        <v>11</v>
      </c>
      <c r="L22" s="54"/>
      <c r="M22" s="22"/>
      <c r="N22" s="230" t="e">
        <f>VLOOKUP(M22,基本情報及び追加・変更・抹消!$B$7:$L$37,2,0)</f>
        <v>#N/A</v>
      </c>
      <c r="O22" s="230"/>
      <c r="P22" s="230"/>
      <c r="Q22" s="230"/>
    </row>
    <row r="23" spans="1:17" ht="25" customHeight="1">
      <c r="A23" s="22">
        <v>12</v>
      </c>
      <c r="B23" s="54"/>
      <c r="C23" s="22"/>
      <c r="D23" s="230" t="e">
        <f>VLOOKUP(C23,基本情報及び追加・変更・抹消!$B$7:$L$37,2,0)</f>
        <v>#N/A</v>
      </c>
      <c r="E23" s="230"/>
      <c r="F23" s="230"/>
      <c r="G23" s="230"/>
      <c r="K23" s="22">
        <v>12</v>
      </c>
      <c r="L23" s="54"/>
      <c r="M23" s="22"/>
      <c r="N23" s="230" t="e">
        <f>VLOOKUP(M23,基本情報及び追加・変更・抹消!$B$7:$L$37,2,0)</f>
        <v>#N/A</v>
      </c>
      <c r="O23" s="230"/>
      <c r="P23" s="230"/>
      <c r="Q23" s="230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31" t="s">
        <v>61</v>
      </c>
      <c r="C27" s="231"/>
      <c r="D27" s="231"/>
      <c r="E27" s="231"/>
      <c r="F27" s="231"/>
      <c r="G27" s="231"/>
      <c r="L27" s="231" t="s">
        <v>61</v>
      </c>
      <c r="M27" s="231"/>
      <c r="N27" s="231"/>
      <c r="O27" s="231"/>
      <c r="P27" s="231"/>
      <c r="Q27" s="231"/>
    </row>
  </sheetData>
  <sheetProtection algorithmName="SHA-512" hashValue="cq1kCsxz5QkQHGf4TnJKtiUUzgI8x4VZoleZwTKKSTGAdas+SmkwQp2A1xUCXrXBoJhjr341aEOEM0YRrl2obw==" saltValue="Bz96TtXzaiymvLd5l5KG6A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  <mergeCell ref="B27:G27"/>
    <mergeCell ref="L27:Q27"/>
    <mergeCell ref="D19:G19"/>
    <mergeCell ref="N19:Q19"/>
    <mergeCell ref="D20:G20"/>
    <mergeCell ref="N20:Q20"/>
    <mergeCell ref="D21:G21"/>
    <mergeCell ref="N21:Q21"/>
    <mergeCell ref="D15:G15"/>
    <mergeCell ref="N15:Q15"/>
    <mergeCell ref="A11:B11"/>
    <mergeCell ref="D11:G11"/>
    <mergeCell ref="K11:L11"/>
    <mergeCell ref="N11:Q11"/>
    <mergeCell ref="D12:G12"/>
    <mergeCell ref="N12:Q12"/>
    <mergeCell ref="A8:B8"/>
    <mergeCell ref="K8:L8"/>
    <mergeCell ref="A9:B9"/>
    <mergeCell ref="K9:L9"/>
    <mergeCell ref="D8:F8"/>
    <mergeCell ref="D9:F9"/>
    <mergeCell ref="A6:B6"/>
    <mergeCell ref="C6:F6"/>
    <mergeCell ref="K6:L6"/>
    <mergeCell ref="M6:P6"/>
    <mergeCell ref="A7:B7"/>
    <mergeCell ref="K7:L7"/>
    <mergeCell ref="D7:F7"/>
    <mergeCell ref="N7:P7"/>
    <mergeCell ref="A1:G1"/>
    <mergeCell ref="K1:Q1"/>
    <mergeCell ref="A3:B3"/>
    <mergeCell ref="K3:L3"/>
    <mergeCell ref="A4:B4"/>
    <mergeCell ref="K4:L4"/>
  </mergeCells>
  <phoneticPr fontId="2"/>
  <conditionalFormatting sqref="C7:C9">
    <cfRule type="expression" dxfId="62" priority="2">
      <formula>$C7=""</formula>
    </cfRule>
  </conditionalFormatting>
  <conditionalFormatting sqref="D7:F9">
    <cfRule type="expression" dxfId="60" priority="16">
      <formula>C7=""</formula>
    </cfRule>
  </conditionalFormatting>
  <conditionalFormatting sqref="D12:G23">
    <cfRule type="expression" dxfId="59" priority="18">
      <formula>C12=""</formula>
    </cfRule>
  </conditionalFormatting>
  <conditionalFormatting sqref="M7:M9">
    <cfRule type="expression" dxfId="57" priority="1">
      <formula>$M7=""</formula>
    </cfRule>
  </conditionalFormatting>
  <conditionalFormatting sqref="N7:P9">
    <cfRule type="expression" dxfId="55" priority="3">
      <formula>M7=""</formula>
    </cfRule>
  </conditionalFormatting>
  <conditionalFormatting sqref="N12:Q23">
    <cfRule type="expression" dxfId="54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5913-43D9-4627-88F4-9B6084B3497D}">
  <sheetPr>
    <tabColor theme="9" tint="-0.499984740745262"/>
  </sheetPr>
  <dimension ref="A1:X31"/>
  <sheetViews>
    <sheetView showGridLines="0" showRowColHeaders="0" zoomScaleNormal="100" workbookViewId="0">
      <selection activeCell="F4" sqref="F4:K4"/>
    </sheetView>
  </sheetViews>
  <sheetFormatPr defaultRowHeight="13"/>
  <cols>
    <col min="1" max="1" width="6.6328125" style="2" customWidth="1"/>
    <col min="2" max="2" width="3.6328125" style="2" customWidth="1"/>
    <col min="3" max="3" width="17.6328125" style="2" customWidth="1"/>
    <col min="4" max="4" width="5.08984375" style="2" customWidth="1"/>
    <col min="5" max="5" width="6.6328125" style="2" customWidth="1"/>
    <col min="6" max="11" width="3.6328125" style="2" customWidth="1"/>
    <col min="12" max="14" width="6.6328125" style="2" customWidth="1"/>
    <col min="15" max="15" width="3.6328125" style="2" customWidth="1"/>
    <col min="16" max="16" width="17.6328125" style="2" customWidth="1"/>
    <col min="17" max="17" width="5.08984375" style="2" customWidth="1"/>
    <col min="18" max="18" width="6.6328125" style="2" customWidth="1"/>
    <col min="19" max="24" width="3.6328125" style="2" customWidth="1"/>
  </cols>
  <sheetData>
    <row r="1" spans="1:24" ht="19" customHeight="1">
      <c r="L1" s="104"/>
    </row>
    <row r="2" spans="1:24" ht="19" customHeight="1">
      <c r="E2" s="6" t="s">
        <v>24</v>
      </c>
      <c r="F2" s="111">
        <f>基本情報及び追加・変更・抹消!$G$5</f>
        <v>0</v>
      </c>
      <c r="G2" s="6" t="s">
        <v>26</v>
      </c>
      <c r="H2" s="111"/>
      <c r="I2" s="6" t="s">
        <v>27</v>
      </c>
      <c r="J2" s="111"/>
      <c r="K2" s="6" t="s">
        <v>28</v>
      </c>
      <c r="L2" s="104"/>
      <c r="R2" s="6" t="s">
        <v>24</v>
      </c>
      <c r="S2" s="111">
        <f>基本情報及び追加・変更・抹消!$G$5</f>
        <v>0</v>
      </c>
      <c r="T2" s="6" t="s">
        <v>26</v>
      </c>
      <c r="U2" s="111"/>
      <c r="V2" s="6" t="s">
        <v>27</v>
      </c>
      <c r="W2" s="111"/>
      <c r="X2" s="6" t="s">
        <v>28</v>
      </c>
    </row>
    <row r="3" spans="1:24" ht="19" customHeight="1">
      <c r="A3" s="34" t="s">
        <v>94</v>
      </c>
      <c r="L3" s="104"/>
      <c r="N3" s="34" t="s">
        <v>94</v>
      </c>
    </row>
    <row r="4" spans="1:24" ht="19" customHeight="1">
      <c r="D4" s="232" t="s">
        <v>93</v>
      </c>
      <c r="E4" s="232"/>
      <c r="F4" s="233" t="str">
        <f>IF(基本情報及び追加・変更・抹消!$C$2="","",基本情報及び追加・変更・抹消!$C$2)</f>
        <v/>
      </c>
      <c r="G4" s="233"/>
      <c r="H4" s="233"/>
      <c r="I4" s="233"/>
      <c r="J4" s="233"/>
      <c r="K4" s="233"/>
      <c r="L4" s="104"/>
      <c r="Q4" s="232" t="s">
        <v>93</v>
      </c>
      <c r="R4" s="232"/>
      <c r="S4" s="233" t="str">
        <f>IF($C$2="","",基本情報及び追加・変更・抹消!$C$2)</f>
        <v/>
      </c>
      <c r="T4" s="233"/>
      <c r="U4" s="233"/>
      <c r="V4" s="233"/>
      <c r="W4" s="233"/>
      <c r="X4" s="233"/>
    </row>
    <row r="5" spans="1:24" ht="19" customHeight="1">
      <c r="D5" s="234" t="s">
        <v>92</v>
      </c>
      <c r="E5" s="234"/>
      <c r="F5" s="233" t="str">
        <f>IF(基本情報及び追加・変更・抹消!$C$5="","",基本情報及び追加・変更・抹消!$C$5)</f>
        <v/>
      </c>
      <c r="G5" s="233"/>
      <c r="H5" s="233"/>
      <c r="I5" s="233"/>
      <c r="J5" s="233"/>
      <c r="K5" s="233"/>
      <c r="L5" s="104"/>
      <c r="Q5" s="234" t="s">
        <v>92</v>
      </c>
      <c r="R5" s="234"/>
      <c r="S5" s="235" t="str">
        <f>IF($C$5="","",基本情報及び追加・変更・抹消!$C$5)</f>
        <v/>
      </c>
      <c r="T5" s="235"/>
      <c r="U5" s="235"/>
      <c r="V5" s="235"/>
      <c r="W5" s="235"/>
      <c r="X5" s="235"/>
    </row>
    <row r="6" spans="1:24" ht="19" customHeight="1">
      <c r="L6" s="104"/>
    </row>
    <row r="7" spans="1:24" ht="19" customHeight="1">
      <c r="A7" s="236" t="s">
        <v>91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104"/>
      <c r="N7" s="236" t="s">
        <v>91</v>
      </c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1:24" ht="19" customHeight="1">
      <c r="C8" s="34"/>
      <c r="L8" s="104"/>
      <c r="P8" s="34"/>
    </row>
    <row r="9" spans="1:24" ht="19" customHeight="1">
      <c r="A9" s="131" t="s">
        <v>90</v>
      </c>
      <c r="B9" s="131"/>
      <c r="C9" s="131"/>
      <c r="E9" s="131" t="s">
        <v>89</v>
      </c>
      <c r="F9" s="131"/>
      <c r="G9" s="131"/>
      <c r="H9" s="131"/>
      <c r="I9" s="131"/>
      <c r="J9" s="131"/>
      <c r="K9" s="131"/>
      <c r="L9" s="104"/>
      <c r="N9" s="131" t="s">
        <v>90</v>
      </c>
      <c r="O9" s="131"/>
      <c r="P9" s="131"/>
      <c r="R9" s="131" t="s">
        <v>89</v>
      </c>
      <c r="S9" s="131"/>
      <c r="T9" s="131"/>
      <c r="U9" s="131"/>
      <c r="V9" s="131"/>
      <c r="W9" s="131"/>
      <c r="X9" s="131"/>
    </row>
    <row r="10" spans="1:24" ht="19" customHeight="1">
      <c r="A10" s="131" t="s">
        <v>88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04"/>
      <c r="N10" s="131" t="s">
        <v>88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1:24" ht="19" customHeight="1">
      <c r="L11" s="104"/>
    </row>
    <row r="12" spans="1:24" ht="19" customHeight="1">
      <c r="A12" s="17" t="s">
        <v>8</v>
      </c>
      <c r="B12" s="135" t="s">
        <v>87</v>
      </c>
      <c r="C12" s="136"/>
      <c r="D12" s="6"/>
      <c r="E12" s="17" t="s">
        <v>8</v>
      </c>
      <c r="F12" s="135" t="s">
        <v>87</v>
      </c>
      <c r="G12" s="149"/>
      <c r="H12" s="149"/>
      <c r="I12" s="149"/>
      <c r="J12" s="149"/>
      <c r="K12" s="136"/>
      <c r="L12" s="110"/>
      <c r="M12" s="6"/>
      <c r="N12" s="17" t="s">
        <v>8</v>
      </c>
      <c r="O12" s="135" t="s">
        <v>87</v>
      </c>
      <c r="P12" s="136"/>
      <c r="Q12" s="6"/>
      <c r="R12" s="17" t="s">
        <v>8</v>
      </c>
      <c r="S12" s="135" t="s">
        <v>87</v>
      </c>
      <c r="T12" s="149"/>
      <c r="U12" s="149"/>
      <c r="V12" s="149"/>
      <c r="W12" s="149"/>
      <c r="X12" s="136"/>
    </row>
    <row r="13" spans="1:24" ht="19" customHeight="1">
      <c r="A13" s="9"/>
      <c r="B13" s="115" t="str">
        <f>IF(A13="","",VLOOKUP(A13,基本情報及び追加・変更・抹消!$B$8:$C$37,2,0))</f>
        <v/>
      </c>
      <c r="C13" s="124"/>
      <c r="E13" s="9"/>
      <c r="F13" s="115" t="str">
        <f>IF(E13="","",VLOOKUP(E13,基本情報及び追加・変更・抹消!$B$8:$C$37,2,0))</f>
        <v/>
      </c>
      <c r="G13" s="116"/>
      <c r="H13" s="116"/>
      <c r="I13" s="116"/>
      <c r="J13" s="116"/>
      <c r="K13" s="124"/>
      <c r="L13" s="104"/>
      <c r="N13" s="9"/>
      <c r="O13" s="115" t="str">
        <f>IF(N13="","",VLOOKUP(N13,基本情報及び追加・変更・抹消!$B$8:$C$37,2,0))</f>
        <v/>
      </c>
      <c r="P13" s="124"/>
      <c r="R13" s="9"/>
      <c r="S13" s="115" t="str">
        <f>IF(R13="","",VLOOKUP(R13,基本情報及び追加・変更・抹消!$B$8:$C$37,2,0))</f>
        <v/>
      </c>
      <c r="T13" s="116"/>
      <c r="U13" s="116"/>
      <c r="V13" s="116"/>
      <c r="W13" s="116"/>
      <c r="X13" s="124"/>
    </row>
    <row r="14" spans="1:24" ht="19" customHeight="1">
      <c r="A14" s="9"/>
      <c r="B14" s="115" t="str">
        <f>IF(A14="","",VLOOKUP(A14,基本情報及び追加・変更・抹消!$B$8:$C$37,2,0))</f>
        <v/>
      </c>
      <c r="C14" s="124"/>
      <c r="E14" s="9"/>
      <c r="F14" s="115" t="str">
        <f>IF(E14="","",VLOOKUP(E14,基本情報及び追加・変更・抹消!$B$8:$C$37,2,0))</f>
        <v/>
      </c>
      <c r="G14" s="116"/>
      <c r="H14" s="116"/>
      <c r="I14" s="116"/>
      <c r="J14" s="116"/>
      <c r="K14" s="124"/>
      <c r="L14" s="104"/>
      <c r="N14" s="9"/>
      <c r="O14" s="115" t="str">
        <f>IF(N14="","",VLOOKUP(N14,基本情報及び追加・変更・抹消!$B$8:$C$37,2,0))</f>
        <v/>
      </c>
      <c r="P14" s="124"/>
      <c r="R14" s="9"/>
      <c r="S14" s="115" t="str">
        <f>IF(R14="","",VLOOKUP(R14,基本情報及び追加・変更・抹消!$B$8:$C$37,2,0))</f>
        <v/>
      </c>
      <c r="T14" s="116"/>
      <c r="U14" s="116"/>
      <c r="V14" s="116"/>
      <c r="W14" s="116"/>
      <c r="X14" s="124"/>
    </row>
    <row r="15" spans="1:24" ht="19" customHeight="1">
      <c r="A15" s="9"/>
      <c r="B15" s="115" t="str">
        <f>IF(A15="","",VLOOKUP(A15,基本情報及び追加・変更・抹消!$B$8:$C$37,2,0))</f>
        <v/>
      </c>
      <c r="C15" s="124"/>
      <c r="E15" s="9"/>
      <c r="F15" s="115" t="str">
        <f>IF(E15="","",VLOOKUP(E15,基本情報及び追加・変更・抹消!$B$8:$C$37,2,0))</f>
        <v/>
      </c>
      <c r="G15" s="116"/>
      <c r="H15" s="116"/>
      <c r="I15" s="116"/>
      <c r="J15" s="116"/>
      <c r="K15" s="124"/>
      <c r="L15" s="104"/>
      <c r="N15" s="9"/>
      <c r="O15" s="115" t="str">
        <f>IF(N15="","",VLOOKUP(N15,基本情報及び追加・変更・抹消!$B$8:$C$37,2,0))</f>
        <v/>
      </c>
      <c r="P15" s="124"/>
      <c r="R15" s="9"/>
      <c r="S15" s="115" t="str">
        <f>IF(R15="","",VLOOKUP(R15,基本情報及び追加・変更・抹消!$B$8:$C$37,2,0))</f>
        <v/>
      </c>
      <c r="T15" s="116"/>
      <c r="U15" s="116"/>
      <c r="V15" s="116"/>
      <c r="W15" s="116"/>
      <c r="X15" s="124"/>
    </row>
    <row r="16" spans="1:24" ht="19" customHeight="1">
      <c r="A16" s="9"/>
      <c r="B16" s="115" t="str">
        <f>IF(A16="","",VLOOKUP(A16,基本情報及び追加・変更・抹消!$B$8:$C$37,2,0))</f>
        <v/>
      </c>
      <c r="C16" s="124"/>
      <c r="E16" s="9"/>
      <c r="F16" s="115" t="str">
        <f>IF(E16="","",VLOOKUP(E16,基本情報及び追加・変更・抹消!$B$8:$C$37,2,0))</f>
        <v/>
      </c>
      <c r="G16" s="116"/>
      <c r="H16" s="116"/>
      <c r="I16" s="116"/>
      <c r="J16" s="116"/>
      <c r="K16" s="124"/>
      <c r="L16" s="104"/>
      <c r="N16" s="9"/>
      <c r="O16" s="115" t="str">
        <f>IF(N16="","",VLOOKUP(N16,基本情報及び追加・変更・抹消!$B$8:$C$37,2,0))</f>
        <v/>
      </c>
      <c r="P16" s="124"/>
      <c r="R16" s="9"/>
      <c r="S16" s="115" t="str">
        <f>IF(R16="","",VLOOKUP(R16,基本情報及び追加・変更・抹消!$B$8:$C$37,2,0))</f>
        <v/>
      </c>
      <c r="T16" s="116"/>
      <c r="U16" s="116"/>
      <c r="V16" s="116"/>
      <c r="W16" s="116"/>
      <c r="X16" s="124"/>
    </row>
    <row r="17" spans="1:24" ht="19" customHeight="1">
      <c r="A17" s="9"/>
      <c r="B17" s="115" t="str">
        <f>IF(A17="","",VLOOKUP(A17,基本情報及び追加・変更・抹消!$B$8:$C$37,2,0))</f>
        <v/>
      </c>
      <c r="C17" s="124"/>
      <c r="E17" s="9"/>
      <c r="F17" s="115" t="str">
        <f>IF(E17="","",VLOOKUP(E17,基本情報及び追加・変更・抹消!$B$8:$C$37,2,0))</f>
        <v/>
      </c>
      <c r="G17" s="116"/>
      <c r="H17" s="116"/>
      <c r="I17" s="116"/>
      <c r="J17" s="116"/>
      <c r="K17" s="124"/>
      <c r="L17" s="104"/>
      <c r="N17" s="9"/>
      <c r="O17" s="115" t="str">
        <f>IF(N17="","",VLOOKUP(N17,基本情報及び追加・変更・抹消!$B$8:$C$37,2,0))</f>
        <v/>
      </c>
      <c r="P17" s="124"/>
      <c r="R17" s="9"/>
      <c r="S17" s="115" t="str">
        <f>IF(R17="","",VLOOKUP(R17,基本情報及び追加・変更・抹消!$B$8:$C$37,2,0))</f>
        <v/>
      </c>
      <c r="T17" s="116"/>
      <c r="U17" s="116"/>
      <c r="V17" s="116"/>
      <c r="W17" s="116"/>
      <c r="X17" s="124"/>
    </row>
    <row r="18" spans="1:24" ht="19" customHeight="1">
      <c r="A18" s="9"/>
      <c r="B18" s="115" t="str">
        <f>IF(A18="","",VLOOKUP(A18,基本情報及び追加・変更・抹消!$B$8:$C$37,2,0))</f>
        <v/>
      </c>
      <c r="C18" s="124"/>
      <c r="E18" s="9"/>
      <c r="F18" s="115" t="str">
        <f>IF(E18="","",VLOOKUP(E18,基本情報及び追加・変更・抹消!$B$8:$C$37,2,0))</f>
        <v/>
      </c>
      <c r="G18" s="116"/>
      <c r="H18" s="116"/>
      <c r="I18" s="116"/>
      <c r="J18" s="116"/>
      <c r="K18" s="124"/>
      <c r="L18" s="104"/>
      <c r="N18" s="9"/>
      <c r="O18" s="115" t="str">
        <f>IF(N18="","",VLOOKUP(N18,基本情報及び追加・変更・抹消!$B$8:$C$37,2,0))</f>
        <v/>
      </c>
      <c r="P18" s="124"/>
      <c r="R18" s="9"/>
      <c r="S18" s="115" t="str">
        <f>IF(R18="","",VLOOKUP(R18,基本情報及び追加・変更・抹消!$B$8:$C$37,2,0))</f>
        <v/>
      </c>
      <c r="T18" s="116"/>
      <c r="U18" s="116"/>
      <c r="V18" s="116"/>
      <c r="W18" s="116"/>
      <c r="X18" s="124"/>
    </row>
    <row r="19" spans="1:24" ht="19" customHeight="1">
      <c r="A19" s="9"/>
      <c r="B19" s="115" t="str">
        <f>IF(A19="","",VLOOKUP(A19,基本情報及び追加・変更・抹消!$B$8:$C$37,2,0))</f>
        <v/>
      </c>
      <c r="C19" s="124"/>
      <c r="E19" s="9"/>
      <c r="F19" s="115" t="str">
        <f>IF(E19="","",VLOOKUP(E19,基本情報及び追加・変更・抹消!$B$8:$C$37,2,0))</f>
        <v/>
      </c>
      <c r="G19" s="116"/>
      <c r="H19" s="116"/>
      <c r="I19" s="116"/>
      <c r="J19" s="116"/>
      <c r="K19" s="124"/>
      <c r="L19" s="104"/>
      <c r="N19" s="9"/>
      <c r="O19" s="115" t="str">
        <f>IF(N19="","",VLOOKUP(N19,基本情報及び追加・変更・抹消!$B$8:$C$37,2,0))</f>
        <v/>
      </c>
      <c r="P19" s="124"/>
      <c r="R19" s="9"/>
      <c r="S19" s="115" t="str">
        <f>IF(R19="","",VLOOKUP(R19,基本情報及び追加・変更・抹消!$B$8:$C$37,2,0))</f>
        <v/>
      </c>
      <c r="T19" s="116"/>
      <c r="U19" s="116"/>
      <c r="V19" s="116"/>
      <c r="W19" s="116"/>
      <c r="X19" s="124"/>
    </row>
    <row r="20" spans="1:24" ht="19" customHeight="1">
      <c r="A20" s="9"/>
      <c r="B20" s="115" t="str">
        <f>IF(A20="","",VLOOKUP(A20,基本情報及び追加・変更・抹消!$B$8:$C$37,2,0))</f>
        <v/>
      </c>
      <c r="C20" s="124"/>
      <c r="E20" s="9"/>
      <c r="F20" s="115" t="str">
        <f>IF(E20="","",VLOOKUP(E20,基本情報及び追加・変更・抹消!$B$8:$C$37,2,0))</f>
        <v/>
      </c>
      <c r="G20" s="116"/>
      <c r="H20" s="116"/>
      <c r="I20" s="116"/>
      <c r="J20" s="116"/>
      <c r="K20" s="124"/>
      <c r="L20" s="104"/>
      <c r="N20" s="9"/>
      <c r="O20" s="115" t="str">
        <f>IF(N20="","",VLOOKUP(N20,基本情報及び追加・変更・抹消!$B$8:$C$37,2,0))</f>
        <v/>
      </c>
      <c r="P20" s="124"/>
      <c r="R20" s="9"/>
      <c r="S20" s="115" t="str">
        <f>IF(R20="","",VLOOKUP(R20,基本情報及び追加・変更・抹消!$B$8:$C$37,2,0))</f>
        <v/>
      </c>
      <c r="T20" s="116"/>
      <c r="U20" s="116"/>
      <c r="V20" s="116"/>
      <c r="W20" s="116"/>
      <c r="X20" s="124"/>
    </row>
    <row r="21" spans="1:24" ht="19" customHeight="1">
      <c r="A21" s="9"/>
      <c r="B21" s="115" t="str">
        <f>IF(A21="","",VLOOKUP(A21,基本情報及び追加・変更・抹消!$B$8:$C$37,2,0))</f>
        <v/>
      </c>
      <c r="C21" s="124"/>
      <c r="E21" s="9"/>
      <c r="F21" s="115" t="str">
        <f>IF(E21="","",VLOOKUP(E21,基本情報及び追加・変更・抹消!$B$8:$C$37,2,0))</f>
        <v/>
      </c>
      <c r="G21" s="116"/>
      <c r="H21" s="116"/>
      <c r="I21" s="116"/>
      <c r="J21" s="116"/>
      <c r="K21" s="124"/>
      <c r="L21" s="104"/>
      <c r="N21" s="9"/>
      <c r="O21" s="115" t="str">
        <f>IF(N21="","",VLOOKUP(N21,基本情報及び追加・変更・抹消!$B$8:$C$37,2,0))</f>
        <v/>
      </c>
      <c r="P21" s="124"/>
      <c r="R21" s="9"/>
      <c r="S21" s="115" t="str">
        <f>IF(R21="","",VLOOKUP(R21,基本情報及び追加・変更・抹消!$B$8:$C$37,2,0))</f>
        <v/>
      </c>
      <c r="T21" s="116"/>
      <c r="U21" s="116"/>
      <c r="V21" s="116"/>
      <c r="W21" s="116"/>
      <c r="X21" s="124"/>
    </row>
    <row r="22" spans="1:24" ht="19" customHeight="1">
      <c r="A22" s="9"/>
      <c r="B22" s="115" t="str">
        <f>IF(A22="","",VLOOKUP(A22,基本情報及び追加・変更・抹消!$B$8:$C$37,2,0))</f>
        <v/>
      </c>
      <c r="C22" s="124"/>
      <c r="E22" s="9"/>
      <c r="F22" s="115" t="str">
        <f>IF(E22="","",VLOOKUP(E22,基本情報及び追加・変更・抹消!$B$8:$C$37,2,0))</f>
        <v/>
      </c>
      <c r="G22" s="116"/>
      <c r="H22" s="116"/>
      <c r="I22" s="116"/>
      <c r="J22" s="116"/>
      <c r="K22" s="124"/>
      <c r="L22" s="104"/>
      <c r="N22" s="9"/>
      <c r="O22" s="115" t="str">
        <f>IF(N22="","",VLOOKUP(N22,基本情報及び追加・変更・抹消!$B$8:$C$37,2,0))</f>
        <v/>
      </c>
      <c r="P22" s="124"/>
      <c r="R22" s="9"/>
      <c r="S22" s="115" t="str">
        <f>IF(R22="","",VLOOKUP(R22,基本情報及び追加・変更・抹消!$B$8:$C$37,2,0))</f>
        <v/>
      </c>
      <c r="T22" s="116"/>
      <c r="U22" s="116"/>
      <c r="V22" s="116"/>
      <c r="W22" s="116"/>
      <c r="X22" s="124"/>
    </row>
    <row r="23" spans="1:24" ht="19" customHeight="1">
      <c r="A23" s="9"/>
      <c r="B23" s="115" t="str">
        <f>IF(A23="","",VLOOKUP(A23,基本情報及び追加・変更・抹消!$B$8:$C$37,2,0))</f>
        <v/>
      </c>
      <c r="C23" s="124"/>
      <c r="E23" s="9"/>
      <c r="F23" s="115" t="str">
        <f>IF(E23="","",VLOOKUP(E23,基本情報及び追加・変更・抹消!$B$8:$C$37,2,0))</f>
        <v/>
      </c>
      <c r="G23" s="116"/>
      <c r="H23" s="116"/>
      <c r="I23" s="116"/>
      <c r="J23" s="116"/>
      <c r="K23" s="124"/>
      <c r="L23" s="104"/>
      <c r="N23" s="9"/>
      <c r="O23" s="115" t="str">
        <f>IF(N23="","",VLOOKUP(N23,基本情報及び追加・変更・抹消!$B$8:$C$37,2,0))</f>
        <v/>
      </c>
      <c r="P23" s="124"/>
      <c r="R23" s="9"/>
      <c r="S23" s="115" t="str">
        <f>IF(R23="","",VLOOKUP(R23,基本情報及び追加・変更・抹消!$B$8:$C$37,2,0))</f>
        <v/>
      </c>
      <c r="T23" s="116"/>
      <c r="U23" s="116"/>
      <c r="V23" s="116"/>
      <c r="W23" s="116"/>
      <c r="X23" s="124"/>
    </row>
    <row r="24" spans="1:24" ht="19" customHeight="1">
      <c r="A24" s="9"/>
      <c r="B24" s="115" t="str">
        <f>IF(A24="","",VLOOKUP(A24,基本情報及び追加・変更・抹消!$B$8:$C$37,2,0))</f>
        <v/>
      </c>
      <c r="C24" s="124"/>
      <c r="E24" s="9"/>
      <c r="F24" s="115" t="str">
        <f>IF(E24="","",VLOOKUP(E24,基本情報及び追加・変更・抹消!$B$8:$C$37,2,0))</f>
        <v/>
      </c>
      <c r="G24" s="116"/>
      <c r="H24" s="116"/>
      <c r="I24" s="116"/>
      <c r="J24" s="116"/>
      <c r="K24" s="124"/>
      <c r="L24" s="104"/>
      <c r="N24" s="9"/>
      <c r="O24" s="115" t="str">
        <f>IF(N24="","",VLOOKUP(N24,基本情報及び追加・変更・抹消!$B$8:$C$37,2,0))</f>
        <v/>
      </c>
      <c r="P24" s="124"/>
      <c r="R24" s="9"/>
      <c r="S24" s="115" t="str">
        <f>IF(R24="","",VLOOKUP(R24,基本情報及び追加・変更・抹消!$B$8:$C$37,2,0))</f>
        <v/>
      </c>
      <c r="T24" s="116"/>
      <c r="U24" s="116"/>
      <c r="V24" s="116"/>
      <c r="W24" s="116"/>
      <c r="X24" s="124"/>
    </row>
    <row r="25" spans="1:24" ht="19" customHeight="1">
      <c r="A25" s="9"/>
      <c r="B25" s="115" t="str">
        <f>IF(A25="","",VLOOKUP(A25,基本情報及び追加・変更・抹消!$B$8:$C$37,2,0))</f>
        <v/>
      </c>
      <c r="C25" s="124"/>
      <c r="E25" s="9"/>
      <c r="F25" s="115" t="str">
        <f>IF(E25="","",VLOOKUP(E25,基本情報及び追加・変更・抹消!$B$8:$C$37,2,0))</f>
        <v/>
      </c>
      <c r="G25" s="116"/>
      <c r="H25" s="116"/>
      <c r="I25" s="116"/>
      <c r="J25" s="116"/>
      <c r="K25" s="124"/>
      <c r="L25" s="104"/>
      <c r="N25" s="9"/>
      <c r="O25" s="115" t="str">
        <f>IF(N25="","",VLOOKUP(N25,基本情報及び追加・変更・抹消!$B$8:$C$37,2,0))</f>
        <v/>
      </c>
      <c r="P25" s="124"/>
      <c r="R25" s="9"/>
      <c r="S25" s="115" t="str">
        <f>IF(R25="","",VLOOKUP(R25,基本情報及び追加・変更・抹消!$B$8:$C$37,2,0))</f>
        <v/>
      </c>
      <c r="T25" s="116"/>
      <c r="U25" s="116"/>
      <c r="V25" s="116"/>
      <c r="W25" s="116"/>
      <c r="X25" s="124"/>
    </row>
    <row r="26" spans="1:24" ht="19" customHeight="1">
      <c r="L26" s="104"/>
    </row>
    <row r="27" spans="1:24" ht="19" customHeight="1">
      <c r="A27" s="109" t="s">
        <v>86</v>
      </c>
      <c r="B27" s="107"/>
      <c r="C27" s="106" t="str">
        <f>IF(B27="","",VLOOKUP(B27,基本情報及び追加・変更・抹消!$A$8:$C$37,3,0))</f>
        <v/>
      </c>
      <c r="E27" s="109" t="s">
        <v>86</v>
      </c>
      <c r="F27" s="107"/>
      <c r="G27" s="106" t="str">
        <f>IF(F27="","",VLOOKUP(F27,基本情報及び追加・変更・抹消!$A$8:$C$37,3,0))</f>
        <v/>
      </c>
      <c r="H27" s="106"/>
      <c r="I27" s="106"/>
      <c r="J27" s="106"/>
      <c r="K27" s="106"/>
      <c r="L27" s="104"/>
      <c r="N27" s="109" t="s">
        <v>86</v>
      </c>
      <c r="O27" s="107"/>
      <c r="P27" s="106" t="str">
        <f>IF(O27="","",VLOOKUP(O27,基本情報及び追加・変更・抹消!$A$8:$C$37,3,0))</f>
        <v/>
      </c>
      <c r="R27" s="109" t="s">
        <v>86</v>
      </c>
      <c r="S27" s="107"/>
      <c r="T27" s="106" t="str">
        <f>IF(S27="","",VLOOKUP(S27,基本情報及び追加・変更・抹消!$A$8:$C$37,3,0))</f>
        <v/>
      </c>
      <c r="U27" s="106"/>
      <c r="V27" s="106"/>
      <c r="W27" s="106"/>
      <c r="X27" s="106"/>
    </row>
    <row r="28" spans="1:24" ht="19" customHeight="1">
      <c r="A28" s="108" t="s">
        <v>85</v>
      </c>
      <c r="B28" s="107"/>
      <c r="C28" s="106" t="str">
        <f>IF(B28="","",VLOOKUP(B28,基本情報及び追加・変更・抹消!$A$8:$C$37,3,0))</f>
        <v/>
      </c>
      <c r="E28" s="108" t="s">
        <v>85</v>
      </c>
      <c r="F28" s="107"/>
      <c r="G28" s="106" t="str">
        <f>IF(F28="","",VLOOKUP(F28,基本情報及び追加・変更・抹消!$A$8:$C$37,3,0))</f>
        <v/>
      </c>
      <c r="H28" s="106"/>
      <c r="I28" s="106"/>
      <c r="J28" s="106"/>
      <c r="K28" s="106"/>
      <c r="L28" s="104"/>
      <c r="N28" s="108" t="s">
        <v>85</v>
      </c>
      <c r="O28" s="107"/>
      <c r="P28" s="106" t="str">
        <f>IF(O28="","",VLOOKUP(O28,基本情報及び追加・変更・抹消!$A$8:$C$37,3,0))</f>
        <v/>
      </c>
      <c r="R28" s="108" t="s">
        <v>85</v>
      </c>
      <c r="S28" s="107"/>
      <c r="T28" s="106" t="str">
        <f>IF(S28="","",VLOOKUP(S28,基本情報及び追加・変更・抹消!$A$8:$C$37,3,0))</f>
        <v/>
      </c>
      <c r="U28" s="106"/>
      <c r="V28" s="106"/>
      <c r="W28" s="106"/>
      <c r="X28" s="106"/>
    </row>
    <row r="29" spans="1:24" ht="19" customHeight="1">
      <c r="A29" s="108" t="s">
        <v>84</v>
      </c>
      <c r="B29" s="107"/>
      <c r="C29" s="106" t="str">
        <f>IF(B29="","",VLOOKUP(B29,基本情報及び追加・変更・抹消!$A$8:$C$37,3,0))</f>
        <v/>
      </c>
      <c r="E29" s="108" t="s">
        <v>84</v>
      </c>
      <c r="F29" s="107"/>
      <c r="G29" s="106" t="str">
        <f>IF(F29="","",VLOOKUP(F29,基本情報及び追加・変更・抹消!$A$8:$C$37,3,0))</f>
        <v/>
      </c>
      <c r="H29" s="16"/>
      <c r="I29" s="16"/>
      <c r="J29" s="16"/>
      <c r="K29" s="16"/>
      <c r="L29" s="104"/>
      <c r="N29" s="108" t="s">
        <v>84</v>
      </c>
      <c r="O29" s="107"/>
      <c r="P29" s="106" t="str">
        <f>IF(O29="","",VLOOKUP(O29,基本情報及び追加・変更・抹消!$A$8:$C$37,3,0))</f>
        <v/>
      </c>
      <c r="R29" s="108" t="s">
        <v>84</v>
      </c>
      <c r="S29" s="107"/>
      <c r="T29" s="106" t="str">
        <f>IF(S29="","",VLOOKUP(S29,基本情報及び追加・変更・抹消!$A$8:$C$37,3,0))</f>
        <v/>
      </c>
      <c r="U29" s="16"/>
      <c r="V29" s="16"/>
      <c r="W29" s="16"/>
      <c r="X29" s="16"/>
    </row>
    <row r="30" spans="1:24" ht="19" customHeight="1">
      <c r="A30" s="105"/>
      <c r="D30" s="238"/>
      <c r="E30" s="238"/>
      <c r="F30" s="238"/>
      <c r="G30" s="238"/>
      <c r="H30" s="238"/>
      <c r="I30" s="238"/>
      <c r="J30" s="238"/>
      <c r="K30" s="238"/>
      <c r="L30" s="104"/>
      <c r="N30" s="105"/>
      <c r="Q30" s="238"/>
      <c r="R30" s="238"/>
      <c r="S30" s="238"/>
      <c r="T30" s="238"/>
      <c r="U30" s="238"/>
      <c r="V30" s="238"/>
      <c r="W30" s="238"/>
      <c r="X30" s="238"/>
    </row>
    <row r="31" spans="1:24" ht="19" customHeight="1">
      <c r="B31" s="237" t="s">
        <v>61</v>
      </c>
      <c r="C31" s="237"/>
      <c r="D31" s="237"/>
      <c r="E31" s="237"/>
      <c r="F31" s="237"/>
      <c r="G31" s="237"/>
      <c r="H31" s="237"/>
      <c r="I31" s="237"/>
      <c r="J31" s="237"/>
      <c r="K31" s="237"/>
      <c r="L31" s="104"/>
      <c r="O31" s="237" t="s">
        <v>61</v>
      </c>
      <c r="P31" s="237"/>
      <c r="Q31" s="237"/>
      <c r="R31" s="237"/>
      <c r="S31" s="237"/>
      <c r="T31" s="237"/>
      <c r="U31" s="237"/>
      <c r="V31" s="237"/>
      <c r="W31" s="237"/>
      <c r="X31" s="237"/>
    </row>
  </sheetData>
  <sheetProtection algorithmName="SHA-512" hashValue="k1NfmFhs213rGesQVC6OGA7E2g8oc4zs6Q15jlhs243A+deQ9PT8B+RXqtHrhIrhFmk7hHuUbL8e0YyYcZWUKg==" saltValue="xetIeMibtWKoVbqiwQPSZQ==" spinCount="100000" sheet="1" objects="1" scenarios="1"/>
  <protectedRanges>
    <protectedRange sqref="W2" name="範囲12"/>
    <protectedRange sqref="J2" name="範囲10"/>
    <protectedRange sqref="B27:B29 O27:O29" name="範囲5"/>
    <protectedRange sqref="A13:A25 N13:N25" name="範囲1"/>
    <protectedRange sqref="E13:E25 R13:R25" name="範囲2"/>
    <protectedRange sqref="F27:F29 S27:S29" name="範囲6"/>
    <protectedRange sqref="H2" name="範囲9"/>
    <protectedRange sqref="U2" name="範囲11"/>
  </protectedRanges>
  <mergeCells count="76">
    <mergeCell ref="B31:K31"/>
    <mergeCell ref="O31:X31"/>
    <mergeCell ref="B25:C25"/>
    <mergeCell ref="F25:K25"/>
    <mergeCell ref="O25:P25"/>
    <mergeCell ref="S25:X25"/>
    <mergeCell ref="D30:K30"/>
    <mergeCell ref="Q30:X30"/>
    <mergeCell ref="B23:C23"/>
    <mergeCell ref="F23:K23"/>
    <mergeCell ref="O23:P23"/>
    <mergeCell ref="S23:X23"/>
    <mergeCell ref="B24:C24"/>
    <mergeCell ref="F24:K24"/>
    <mergeCell ref="O24:P24"/>
    <mergeCell ref="S24:X24"/>
    <mergeCell ref="B21:C21"/>
    <mergeCell ref="F21:K21"/>
    <mergeCell ref="O21:P21"/>
    <mergeCell ref="S21:X21"/>
    <mergeCell ref="B22:C22"/>
    <mergeCell ref="F22:K22"/>
    <mergeCell ref="O22:P22"/>
    <mergeCell ref="S22:X22"/>
    <mergeCell ref="B19:C19"/>
    <mergeCell ref="F19:K19"/>
    <mergeCell ref="O19:P19"/>
    <mergeCell ref="S19:X19"/>
    <mergeCell ref="B20:C20"/>
    <mergeCell ref="F20:K20"/>
    <mergeCell ref="O20:P20"/>
    <mergeCell ref="S20:X20"/>
    <mergeCell ref="B17:C17"/>
    <mergeCell ref="F17:K17"/>
    <mergeCell ref="O17:P17"/>
    <mergeCell ref="S17:X17"/>
    <mergeCell ref="B18:C18"/>
    <mergeCell ref="F18:K18"/>
    <mergeCell ref="O18:P18"/>
    <mergeCell ref="S18:X18"/>
    <mergeCell ref="B15:C15"/>
    <mergeCell ref="F15:K15"/>
    <mergeCell ref="O15:P15"/>
    <mergeCell ref="S15:X15"/>
    <mergeCell ref="B16:C16"/>
    <mergeCell ref="F16:K16"/>
    <mergeCell ref="O16:P16"/>
    <mergeCell ref="S16:X16"/>
    <mergeCell ref="B13:C13"/>
    <mergeCell ref="F13:K13"/>
    <mergeCell ref="O13:P13"/>
    <mergeCell ref="S13:X13"/>
    <mergeCell ref="B14:C14"/>
    <mergeCell ref="F14:K14"/>
    <mergeCell ref="O14:P14"/>
    <mergeCell ref="S14:X14"/>
    <mergeCell ref="A10:K10"/>
    <mergeCell ref="N10:X10"/>
    <mergeCell ref="B12:C12"/>
    <mergeCell ref="F12:K12"/>
    <mergeCell ref="O12:P12"/>
    <mergeCell ref="S12:X12"/>
    <mergeCell ref="A7:K7"/>
    <mergeCell ref="N7:X7"/>
    <mergeCell ref="A9:C9"/>
    <mergeCell ref="E9:K9"/>
    <mergeCell ref="N9:P9"/>
    <mergeCell ref="R9:X9"/>
    <mergeCell ref="D4:E4"/>
    <mergeCell ref="F4:K4"/>
    <mergeCell ref="Q4:R4"/>
    <mergeCell ref="S4:X4"/>
    <mergeCell ref="D5:E5"/>
    <mergeCell ref="F5:K5"/>
    <mergeCell ref="Q5:R5"/>
    <mergeCell ref="S5:X5"/>
  </mergeCells>
  <phoneticPr fontId="2"/>
  <conditionalFormatting sqref="B27:B29">
    <cfRule type="expression" dxfId="53" priority="10">
      <formula>B27=""</formula>
    </cfRule>
  </conditionalFormatting>
  <conditionalFormatting sqref="F27:F29">
    <cfRule type="expression" dxfId="51" priority="9">
      <formula>F27=""</formula>
    </cfRule>
  </conditionalFormatting>
  <conditionalFormatting sqref="H2">
    <cfRule type="expression" dxfId="50" priority="8">
      <formula>$H$2=""</formula>
    </cfRule>
  </conditionalFormatting>
  <conditionalFormatting sqref="J2">
    <cfRule type="expression" dxfId="49" priority="7">
      <formula>$J$2=""</formula>
    </cfRule>
  </conditionalFormatting>
  <conditionalFormatting sqref="O27:O29">
    <cfRule type="expression" dxfId="48" priority="3">
      <formula>O27=""</formula>
    </cfRule>
  </conditionalFormatting>
  <conditionalFormatting sqref="S27:S29">
    <cfRule type="expression" dxfId="46" priority="4">
      <formula>S27=""</formula>
    </cfRule>
  </conditionalFormatting>
  <conditionalFormatting sqref="U2">
    <cfRule type="expression" dxfId="45" priority="6">
      <formula>$U$2=""</formula>
    </cfRule>
  </conditionalFormatting>
  <conditionalFormatting sqref="W2">
    <cfRule type="expression" dxfId="44" priority="5">
      <formula>$W$2=""</formula>
    </cfRule>
  </conditionalFormatting>
  <pageMargins left="0.62992125984251968" right="0.23622047244094491" top="0" bottom="0" header="0.31496062992125984" footer="0.31496062992125984"/>
  <pageSetup paperSize="9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16EBDCB-32A1-4175-A6BD-6FDF0E294A33}">
            <xm:f>基本情報及び追加・変更・抹消!$G$5=""</xm:f>
            <x14:dxf>
              <font>
                <color theme="0"/>
              </font>
            </x14:dxf>
          </x14:cfRule>
          <xm:sqref>F2</xm:sqref>
        </x14:conditionalFormatting>
        <x14:conditionalFormatting xmlns:xm="http://schemas.microsoft.com/office/excel/2006/main">
          <x14:cfRule type="expression" priority="1" id="{D07448F5-F1F7-4273-B444-7A39A077C9B2}">
            <xm:f>基本情報及び追加・変更・抹消!$G$5=""</xm:f>
            <x14:dxf>
              <font>
                <color theme="0"/>
              </font>
            </x14:dxf>
          </x14:cfRule>
          <xm:sqref>S2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B1" sqref="B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12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35.15" customHeight="1">
      <c r="B4" s="191" t="s">
        <v>43</v>
      </c>
      <c r="C4" s="192"/>
      <c r="D4" s="199">
        <f>基本情報及び追加・変更・抹消!C2</f>
        <v>0</v>
      </c>
      <c r="E4" s="200"/>
      <c r="F4" s="200"/>
      <c r="G4" s="200"/>
      <c r="H4" s="201"/>
      <c r="I4" s="193" t="s">
        <v>42</v>
      </c>
      <c r="J4" s="194"/>
      <c r="K4" s="195">
        <f>基本情報及び追加・変更・抹消!C5</f>
        <v>0</v>
      </c>
      <c r="L4" s="196"/>
      <c r="M4" s="196"/>
      <c r="N4" s="197"/>
    </row>
    <row r="5" spans="2:14" ht="35.15" customHeight="1">
      <c r="B5" s="186" t="s">
        <v>41</v>
      </c>
      <c r="C5" s="152"/>
      <c r="D5" s="132">
        <f>基本情報及び追加・変更・抹消!E3</f>
        <v>0</v>
      </c>
      <c r="E5" s="133"/>
      <c r="F5" s="133"/>
      <c r="G5" s="133"/>
      <c r="H5" s="133"/>
      <c r="I5" s="134"/>
      <c r="J5" s="22" t="s">
        <v>40</v>
      </c>
      <c r="K5" s="152">
        <f>基本情報及び追加・変更・抹消!E4</f>
        <v>0</v>
      </c>
      <c r="L5" s="153"/>
      <c r="M5" s="153"/>
      <c r="N5" s="198"/>
    </row>
    <row r="6" spans="2:14" ht="35.15" customHeight="1">
      <c r="B6" s="186" t="s">
        <v>45</v>
      </c>
      <c r="C6" s="187"/>
      <c r="D6" s="40"/>
      <c r="E6" s="188" t="e">
        <f>VLOOKUP(D6,基本情報及び追加・変更・抹消!$A$8:$L$37,3,0)</f>
        <v>#N/A</v>
      </c>
      <c r="F6" s="188"/>
      <c r="G6" s="188"/>
      <c r="H6" s="189"/>
      <c r="I6" s="152" t="s">
        <v>38</v>
      </c>
      <c r="J6" s="154"/>
      <c r="K6" s="41"/>
      <c r="L6" s="184" t="e">
        <f>VLOOKUP(K6,基本情報及び追加・変更・抹消!$A$8:$L$37,3,0)</f>
        <v>#N/A</v>
      </c>
      <c r="M6" s="184"/>
      <c r="N6" s="185"/>
    </row>
    <row r="7" spans="2:14" ht="35.15" customHeight="1">
      <c r="B7" s="186" t="s">
        <v>39</v>
      </c>
      <c r="C7" s="187"/>
      <c r="D7" s="40"/>
      <c r="E7" s="184" t="e">
        <f>VLOOKUP(D7,基本情報及び追加・変更・抹消!$A$8:$L$37,3,0)</f>
        <v>#N/A</v>
      </c>
      <c r="F7" s="184"/>
      <c r="G7" s="184"/>
      <c r="H7" s="190"/>
      <c r="I7" s="152" t="s">
        <v>46</v>
      </c>
      <c r="J7" s="154"/>
      <c r="K7" s="41"/>
      <c r="L7" s="184" t="e">
        <f>VLOOKUP(K7,基本情報及び追加・変更・抹消!$A$8:$L$37,3,0)</f>
        <v>#N/A</v>
      </c>
      <c r="M7" s="184"/>
      <c r="N7" s="185"/>
    </row>
    <row r="8" spans="2:14" ht="35.15" customHeight="1">
      <c r="B8" s="23" t="s">
        <v>44</v>
      </c>
      <c r="C8" s="152" t="s">
        <v>37</v>
      </c>
      <c r="D8" s="149"/>
      <c r="E8" s="136"/>
      <c r="F8" s="152" t="s">
        <v>36</v>
      </c>
      <c r="G8" s="149"/>
      <c r="H8" s="149"/>
      <c r="I8" s="136"/>
      <c r="J8" s="152" t="s">
        <v>35</v>
      </c>
      <c r="K8" s="149"/>
      <c r="L8" s="149"/>
      <c r="M8" s="149"/>
      <c r="N8" s="219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240" t="e">
        <f>VLOOKUP(B9,基本情報及び追加・変更・抹消!$A$7:$L$37,4,0)</f>
        <v>#N/A</v>
      </c>
      <c r="G9" s="241"/>
      <c r="H9" s="241"/>
      <c r="I9" s="242"/>
      <c r="J9" s="243" t="e">
        <f>VLOOKUP(B9,基本情報及び追加・変更・抹消!$A$8:$L$37,5,0)</f>
        <v>#N/A</v>
      </c>
      <c r="K9" s="244"/>
      <c r="L9" s="244"/>
      <c r="M9" s="244"/>
      <c r="N9" s="245"/>
    </row>
    <row r="10" spans="2:14" ht="35.15" customHeight="1">
      <c r="B10" s="46"/>
      <c r="C10" s="181" t="e">
        <f>VLOOKUP(B10,基本情報及び追加・変更・抹消!$A$8:$L$37,3,0)</f>
        <v>#N/A</v>
      </c>
      <c r="D10" s="182"/>
      <c r="E10" s="183"/>
      <c r="F10" s="240" t="e">
        <f>VLOOKUP(B10,基本情報及び追加・変更・抹消!$A$7:$L$37,4,0)</f>
        <v>#N/A</v>
      </c>
      <c r="G10" s="241"/>
      <c r="H10" s="241"/>
      <c r="I10" s="242"/>
      <c r="J10" s="243" t="e">
        <f>VLOOKUP(B10,基本情報及び追加・変更・抹消!$A$8:$L$37,5,0)</f>
        <v>#N/A</v>
      </c>
      <c r="K10" s="244"/>
      <c r="L10" s="244"/>
      <c r="M10" s="244"/>
      <c r="N10" s="245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240" t="e">
        <f>VLOOKUP(B11,基本情報及び追加・変更・抹消!$A$7:$L$37,4,0)</f>
        <v>#N/A</v>
      </c>
      <c r="G11" s="241"/>
      <c r="H11" s="241"/>
      <c r="I11" s="242"/>
      <c r="J11" s="243" t="e">
        <f>VLOOKUP(B11,基本情報及び追加・変更・抹消!$A$8:$L$37,5,0)</f>
        <v>#N/A</v>
      </c>
      <c r="K11" s="244"/>
      <c r="L11" s="244"/>
      <c r="M11" s="244"/>
      <c r="N11" s="245"/>
    </row>
    <row r="12" spans="2:14" ht="35.15" customHeight="1">
      <c r="B12" s="47"/>
      <c r="C12" s="181" t="e">
        <f>VLOOKUP(B12,基本情報及び追加・変更・抹消!$A$8:$L$37,3,0)</f>
        <v>#N/A</v>
      </c>
      <c r="D12" s="182"/>
      <c r="E12" s="183"/>
      <c r="F12" s="240" t="e">
        <f>VLOOKUP(B12,基本情報及び追加・変更・抹消!$A$7:$L$37,4,0)</f>
        <v>#N/A</v>
      </c>
      <c r="G12" s="241"/>
      <c r="H12" s="241"/>
      <c r="I12" s="242"/>
      <c r="J12" s="243" t="e">
        <f>VLOOKUP(B12,基本情報及び追加・変更・抹消!$A$8:$L$37,5,0)</f>
        <v>#N/A</v>
      </c>
      <c r="K12" s="244"/>
      <c r="L12" s="244"/>
      <c r="M12" s="244"/>
      <c r="N12" s="245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240" t="e">
        <f>VLOOKUP(B13,基本情報及び追加・変更・抹消!$A$7:$L$37,4,0)</f>
        <v>#N/A</v>
      </c>
      <c r="G13" s="241"/>
      <c r="H13" s="241"/>
      <c r="I13" s="242"/>
      <c r="J13" s="243" t="e">
        <f>VLOOKUP(B13,基本情報及び追加・変更・抹消!$A$8:$L$37,5,0)</f>
        <v>#N/A</v>
      </c>
      <c r="K13" s="244"/>
      <c r="L13" s="244"/>
      <c r="M13" s="244"/>
      <c r="N13" s="245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240" t="e">
        <f>VLOOKUP(B14,基本情報及び追加・変更・抹消!$A$7:$L$37,4,0)</f>
        <v>#N/A</v>
      </c>
      <c r="G14" s="241"/>
      <c r="H14" s="241"/>
      <c r="I14" s="242"/>
      <c r="J14" s="243" t="e">
        <f>VLOOKUP(B14,基本情報及び追加・変更・抹消!$A$8:$L$37,5,0)</f>
        <v>#N/A</v>
      </c>
      <c r="K14" s="244"/>
      <c r="L14" s="244"/>
      <c r="M14" s="244"/>
      <c r="N14" s="245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240" t="e">
        <f>VLOOKUP(B15,基本情報及び追加・変更・抹消!$A$7:$L$37,4,0)</f>
        <v>#N/A</v>
      </c>
      <c r="G15" s="241"/>
      <c r="H15" s="241"/>
      <c r="I15" s="242"/>
      <c r="J15" s="243" t="e">
        <f>VLOOKUP(B15,基本情報及び追加・変更・抹消!$A$8:$L$37,5,0)</f>
        <v>#N/A</v>
      </c>
      <c r="K15" s="244"/>
      <c r="L15" s="244"/>
      <c r="M15" s="244"/>
      <c r="N15" s="245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240" t="e">
        <f>VLOOKUP(B16,基本情報及び追加・変更・抹消!$A$7:$L$37,4,0)</f>
        <v>#N/A</v>
      </c>
      <c r="G16" s="241"/>
      <c r="H16" s="241"/>
      <c r="I16" s="242"/>
      <c r="J16" s="243" t="e">
        <f>VLOOKUP(B16,基本情報及び追加・変更・抹消!$A$8:$L$37,5,0)</f>
        <v>#N/A</v>
      </c>
      <c r="K16" s="244"/>
      <c r="L16" s="244"/>
      <c r="M16" s="244"/>
      <c r="N16" s="245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240" t="e">
        <f>VLOOKUP(B17,基本情報及び追加・変更・抹消!$A$7:$L$37,4,0)</f>
        <v>#N/A</v>
      </c>
      <c r="G17" s="241"/>
      <c r="H17" s="241"/>
      <c r="I17" s="242"/>
      <c r="J17" s="243" t="e">
        <f>VLOOKUP(B17,基本情報及び追加・変更・抹消!$A$8:$L$37,5,0)</f>
        <v>#N/A</v>
      </c>
      <c r="K17" s="244"/>
      <c r="L17" s="244"/>
      <c r="M17" s="244"/>
      <c r="N17" s="245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240" t="e">
        <f>VLOOKUP(B18,基本情報及び追加・変更・抹消!$A$7:$L$37,4,0)</f>
        <v>#N/A</v>
      </c>
      <c r="G18" s="241"/>
      <c r="H18" s="241"/>
      <c r="I18" s="242"/>
      <c r="J18" s="243" t="e">
        <f>VLOOKUP(B18,基本情報及び追加・変更・抹消!$A$8:$L$37,5,0)</f>
        <v>#N/A</v>
      </c>
      <c r="K18" s="244"/>
      <c r="L18" s="244"/>
      <c r="M18" s="244"/>
      <c r="N18" s="245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240" t="e">
        <f>VLOOKUP(B19,基本情報及び追加・変更・抹消!$A$7:$L$37,4,0)</f>
        <v>#N/A</v>
      </c>
      <c r="G19" s="241"/>
      <c r="H19" s="241"/>
      <c r="I19" s="242"/>
      <c r="J19" s="243" t="e">
        <f>VLOOKUP(B19,基本情報及び追加・変更・抹消!$A$8:$L$37,5,0)</f>
        <v>#N/A</v>
      </c>
      <c r="K19" s="244"/>
      <c r="L19" s="244"/>
      <c r="M19" s="244"/>
      <c r="N19" s="245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240" t="e">
        <f>VLOOKUP(B20,基本情報及び追加・変更・抹消!$A$7:$L$37,4,0)</f>
        <v>#N/A</v>
      </c>
      <c r="G20" s="241"/>
      <c r="H20" s="241"/>
      <c r="I20" s="242"/>
      <c r="J20" s="243" t="e">
        <f>VLOOKUP(B20,基本情報及び追加・変更・抹消!$A$8:$L$37,5,0)</f>
        <v>#N/A</v>
      </c>
      <c r="K20" s="244"/>
      <c r="L20" s="244"/>
      <c r="M20" s="244"/>
      <c r="N20" s="245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240" t="e">
        <f>VLOOKUP(B21,基本情報及び追加・変更・抹消!$A$7:$L$37,4,0)</f>
        <v>#N/A</v>
      </c>
      <c r="G21" s="241"/>
      <c r="H21" s="241"/>
      <c r="I21" s="242"/>
      <c r="J21" s="243" t="e">
        <f>VLOOKUP(B21,基本情報及び追加・変更・抹消!$A$8:$L$37,5,0)</f>
        <v>#N/A</v>
      </c>
      <c r="K21" s="244"/>
      <c r="L21" s="244"/>
      <c r="M21" s="244"/>
      <c r="N21" s="245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240" t="e">
        <f>VLOOKUP(B22,基本情報及び追加・変更・抹消!$A$7:$L$37,4,0)</f>
        <v>#N/A</v>
      </c>
      <c r="G22" s="241"/>
      <c r="H22" s="241"/>
      <c r="I22" s="242"/>
      <c r="J22" s="243" t="e">
        <f>VLOOKUP(B22,基本情報及び追加・変更・抹消!$A$8:$L$37,5,0)</f>
        <v>#N/A</v>
      </c>
      <c r="K22" s="244"/>
      <c r="L22" s="244"/>
      <c r="M22" s="244"/>
      <c r="N22" s="245"/>
    </row>
    <row r="23" spans="2:14" ht="35.15" customHeight="1" thickBot="1">
      <c r="B23" s="48"/>
      <c r="C23" s="223" t="e">
        <f>VLOOKUP(B23,基本情報及び追加・変更・抹消!$A$8:$L$37,3,0)</f>
        <v>#N/A</v>
      </c>
      <c r="D23" s="224"/>
      <c r="E23" s="225"/>
      <c r="F23" s="246" t="e">
        <f>VLOOKUP(B23,基本情報及び追加・変更・抹消!$A$7:$L$37,4,0)</f>
        <v>#N/A</v>
      </c>
      <c r="G23" s="247"/>
      <c r="H23" s="247"/>
      <c r="I23" s="248"/>
      <c r="J23" s="249" t="e">
        <f>VLOOKUP(B23,基本情報及び追加・変更・抹消!$A$8:$L$37,5,0)</f>
        <v>#N/A</v>
      </c>
      <c r="K23" s="250"/>
      <c r="L23" s="250"/>
      <c r="M23" s="250"/>
      <c r="N23" s="251"/>
    </row>
    <row r="24" spans="2:14" ht="35.15" customHeight="1">
      <c r="B24" s="20"/>
      <c r="G24" s="24"/>
      <c r="H24" s="24"/>
      <c r="I24" s="203"/>
      <c r="J24" s="203"/>
      <c r="K24" s="203"/>
      <c r="L24" s="203"/>
      <c r="M24" s="203"/>
      <c r="N24" s="203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204">
        <f>基本情報及び追加・変更・抹消!C2</f>
        <v>0</v>
      </c>
      <c r="E31" s="204"/>
      <c r="F31" s="204"/>
      <c r="G31" s="204"/>
      <c r="H31" s="204"/>
      <c r="I31" s="20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3" t="s">
        <v>31</v>
      </c>
      <c r="D32" s="210"/>
      <c r="E32" s="210"/>
      <c r="F32" s="210"/>
      <c r="G32" s="210"/>
      <c r="H32" s="33"/>
      <c r="I32" s="11" t="s">
        <v>32</v>
      </c>
      <c r="J32" s="193" t="s">
        <v>31</v>
      </c>
      <c r="K32" s="210"/>
      <c r="L32" s="210"/>
      <c r="M32" s="210"/>
      <c r="N32" s="211"/>
    </row>
    <row r="33" spans="1:14" ht="35.15" customHeight="1">
      <c r="B33" s="80"/>
      <c r="C33" s="81"/>
      <c r="D33" s="252" t="e">
        <f>VLOOKUP(C33,基本情報及び追加・変更・抹消!$A$8:$L$37,3,0)</f>
        <v>#N/A</v>
      </c>
      <c r="E33" s="252"/>
      <c r="F33" s="252"/>
      <c r="G33" s="252"/>
      <c r="H33" s="79"/>
      <c r="I33" s="78"/>
      <c r="J33" s="82"/>
      <c r="K33" s="252" t="e">
        <f>VLOOKUP(J33,基本情報及び追加・変更・抹消!$A$8:$L$37,3,0)</f>
        <v>#N/A</v>
      </c>
      <c r="L33" s="252"/>
      <c r="M33" s="252"/>
      <c r="N33" s="253"/>
    </row>
    <row r="34" spans="1:14" ht="35.15" customHeight="1">
      <c r="B34" s="85"/>
      <c r="C34" s="81"/>
      <c r="D34" s="228" t="e">
        <f>VLOOKUP(C34,基本情報及び追加・変更・抹消!$A$8:$L$37,3,0)</f>
        <v>#N/A</v>
      </c>
      <c r="E34" s="228"/>
      <c r="F34" s="228"/>
      <c r="G34" s="228"/>
      <c r="H34" s="86"/>
      <c r="I34" s="77"/>
      <c r="J34" s="82"/>
      <c r="K34" s="228" t="e">
        <f>VLOOKUP(J34,基本情報及び追加・変更・抹消!$A$8:$L$37,3,0)</f>
        <v>#N/A</v>
      </c>
      <c r="L34" s="228"/>
      <c r="M34" s="228"/>
      <c r="N34" s="254"/>
    </row>
    <row r="35" spans="1:14" ht="35.15" customHeight="1">
      <c r="B35" s="85"/>
      <c r="C35" s="81"/>
      <c r="D35" s="228" t="e">
        <f>VLOOKUP(C35,基本情報及び追加・変更・抹消!$A$8:$L$37,3,0)</f>
        <v>#N/A</v>
      </c>
      <c r="E35" s="228"/>
      <c r="F35" s="228"/>
      <c r="G35" s="228"/>
      <c r="H35" s="86"/>
      <c r="I35" s="77"/>
      <c r="J35" s="82"/>
      <c r="K35" s="228" t="e">
        <f>VLOOKUP(J35,基本情報及び追加・変更・抹消!$A$8:$L$37,3,0)</f>
        <v>#N/A</v>
      </c>
      <c r="L35" s="228"/>
      <c r="M35" s="228"/>
      <c r="N35" s="254"/>
    </row>
    <row r="36" spans="1:14" ht="35.15" customHeight="1" thickBot="1">
      <c r="B36" s="83"/>
      <c r="C36" s="81"/>
      <c r="D36" s="255" t="e">
        <f>VLOOKUP(C36,基本情報及び追加・変更・抹消!A8:L37,3,0)</f>
        <v>#N/A</v>
      </c>
      <c r="E36" s="255"/>
      <c r="F36" s="255"/>
      <c r="G36" s="255"/>
      <c r="H36" s="84"/>
      <c r="I36" s="87"/>
      <c r="J36" s="82"/>
      <c r="K36" s="256" t="e">
        <f>VLOOKUP(J36,基本情報及び追加・変更・抹消!$A$8:$L$37,3,0)</f>
        <v>#N/A</v>
      </c>
      <c r="L36" s="256"/>
      <c r="M36" s="256"/>
      <c r="N36" s="257"/>
    </row>
    <row r="37" spans="1:14" ht="16.5" customHeight="1">
      <c r="B37" s="258" t="s">
        <v>30</v>
      </c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60"/>
    </row>
    <row r="38" spans="1:14" ht="25.5" customHeight="1" thickBot="1">
      <c r="B38" s="261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3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202" t="s">
        <v>29</v>
      </c>
      <c r="H42" s="202"/>
      <c r="I42" s="202"/>
      <c r="J42" s="39"/>
      <c r="K42" s="39"/>
      <c r="L42" s="39"/>
      <c r="M42" s="39"/>
      <c r="N42" s="39"/>
    </row>
    <row r="43" spans="1:14">
      <c r="G43" s="131"/>
      <c r="H43" s="131"/>
      <c r="I43" s="131"/>
    </row>
  </sheetData>
  <sheetProtection algorithmName="SHA-512" hashValue="2+EW91IYuH6NhKCpXJjhB7S0a54f0bBfTsE+nLYwMYV/NfgIXRd+owBezShiUfm1Amqz1hcy87xh5qVfIEj8JA==" saltValue="gtMxItlWrDvN2N8ulQoNU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  <mergeCell ref="C22:E22"/>
    <mergeCell ref="F22:I22"/>
    <mergeCell ref="J22:N22"/>
    <mergeCell ref="C23:E23"/>
    <mergeCell ref="F23:I23"/>
    <mergeCell ref="J23:N23"/>
    <mergeCell ref="C20:E20"/>
    <mergeCell ref="F20:I20"/>
    <mergeCell ref="J20:N20"/>
    <mergeCell ref="C21:E21"/>
    <mergeCell ref="F21:I21"/>
    <mergeCell ref="J21:N21"/>
    <mergeCell ref="C18:E18"/>
    <mergeCell ref="F18:I18"/>
    <mergeCell ref="J18:N18"/>
    <mergeCell ref="C19:E19"/>
    <mergeCell ref="F19:I19"/>
    <mergeCell ref="J19:N19"/>
    <mergeCell ref="C16:E16"/>
    <mergeCell ref="F16:I16"/>
    <mergeCell ref="J16:N16"/>
    <mergeCell ref="C17:E17"/>
    <mergeCell ref="F17:I17"/>
    <mergeCell ref="J17:N17"/>
    <mergeCell ref="C14:E14"/>
    <mergeCell ref="F14:I14"/>
    <mergeCell ref="J14:N14"/>
    <mergeCell ref="C15:E15"/>
    <mergeCell ref="F15:I15"/>
    <mergeCell ref="J15:N15"/>
    <mergeCell ref="C12:E12"/>
    <mergeCell ref="F12:I12"/>
    <mergeCell ref="J12:N12"/>
    <mergeCell ref="C13:E13"/>
    <mergeCell ref="F13:I13"/>
    <mergeCell ref="J13:N13"/>
    <mergeCell ref="C10:E10"/>
    <mergeCell ref="F10:I10"/>
    <mergeCell ref="J10:N10"/>
    <mergeCell ref="C11:E11"/>
    <mergeCell ref="F11:I11"/>
    <mergeCell ref="J11:N11"/>
    <mergeCell ref="C8:E8"/>
    <mergeCell ref="F8:I8"/>
    <mergeCell ref="J8:N8"/>
    <mergeCell ref="C9:E9"/>
    <mergeCell ref="F9:I9"/>
    <mergeCell ref="J9:N9"/>
    <mergeCell ref="B6:C6"/>
    <mergeCell ref="E6:H6"/>
    <mergeCell ref="I6:J6"/>
    <mergeCell ref="L6:N6"/>
    <mergeCell ref="B7:C7"/>
    <mergeCell ref="E7:H7"/>
    <mergeCell ref="I7:J7"/>
    <mergeCell ref="L7:N7"/>
    <mergeCell ref="B5:C5"/>
    <mergeCell ref="D5:I5"/>
    <mergeCell ref="K5:N5"/>
    <mergeCell ref="B3:N3"/>
    <mergeCell ref="B4:C4"/>
    <mergeCell ref="D4:H4"/>
    <mergeCell ref="I4:J4"/>
    <mergeCell ref="K4:N4"/>
  </mergeCells>
  <phoneticPr fontId="2"/>
  <conditionalFormatting sqref="C33:C36">
    <cfRule type="expression" dxfId="43" priority="3">
      <formula>$C33=""</formula>
    </cfRule>
  </conditionalFormatting>
  <conditionalFormatting sqref="C9:E23">
    <cfRule type="expression" dxfId="42" priority="27">
      <formula>B9=""</formula>
    </cfRule>
  </conditionalFormatting>
  <conditionalFormatting sqref="D6:D7">
    <cfRule type="expression" dxfId="40" priority="5">
      <formula>$D6=""</formula>
    </cfRule>
  </conditionalFormatting>
  <conditionalFormatting sqref="D33:G36">
    <cfRule type="expression" dxfId="39" priority="20">
      <formula>C33=""</formula>
    </cfRule>
  </conditionalFormatting>
  <conditionalFormatting sqref="E6:H6">
    <cfRule type="expression" dxfId="35" priority="26">
      <formula>$D$6=""</formula>
    </cfRule>
  </conditionalFormatting>
  <conditionalFormatting sqref="E7:H7">
    <cfRule type="expression" dxfId="34" priority="25">
      <formula>$D$7=""</formula>
    </cfRule>
  </conditionalFormatting>
  <conditionalFormatting sqref="F9:I23">
    <cfRule type="expression" dxfId="33" priority="23">
      <formula>B9=""</formula>
    </cfRule>
  </conditionalFormatting>
  <conditionalFormatting sqref="J33:J36">
    <cfRule type="expression" dxfId="32" priority="2">
      <formula>$J33=""</formula>
    </cfRule>
  </conditionalFormatting>
  <conditionalFormatting sqref="J9:N23">
    <cfRule type="expression" dxfId="31" priority="22">
      <formula>B9=""</formula>
    </cfRule>
  </conditionalFormatting>
  <conditionalFormatting sqref="K6:K7">
    <cfRule type="expression" dxfId="30" priority="4">
      <formula>$K6=""</formula>
    </cfRule>
  </conditionalFormatting>
  <conditionalFormatting sqref="K33:N36">
    <cfRule type="expression" dxfId="27" priority="18">
      <formula>J33=""</formula>
    </cfRule>
  </conditionalFormatting>
  <conditionalFormatting sqref="L6:N7">
    <cfRule type="expression" dxfId="26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F4AF80"/>
  </sheetPr>
  <dimension ref="A1:G27"/>
  <sheetViews>
    <sheetView showGridLines="0" showRowColHeaders="0" showRuler="0" view="pageLayout" zoomScale="110" zoomScaleNormal="100" zoomScalePageLayoutView="110" workbookViewId="0">
      <selection sqref="A1:G1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26" t="s">
        <v>50</v>
      </c>
      <c r="B1" s="226"/>
      <c r="C1" s="226"/>
      <c r="D1" s="226"/>
      <c r="E1" s="226"/>
      <c r="F1" s="226"/>
      <c r="G1" s="226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27" t="s">
        <v>51</v>
      </c>
      <c r="B3" s="227"/>
      <c r="C3" s="10" t="s">
        <v>66</v>
      </c>
      <c r="D3" s="10"/>
      <c r="E3" s="10"/>
      <c r="F3" s="10"/>
      <c r="G3" s="10"/>
    </row>
    <row r="4" spans="1:7" ht="25" customHeight="1">
      <c r="A4" s="227" t="s">
        <v>52</v>
      </c>
      <c r="B4" s="227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52"/>
      <c r="B6" s="154"/>
      <c r="C6" s="152" t="s">
        <v>53</v>
      </c>
      <c r="D6" s="153"/>
      <c r="E6" s="153"/>
      <c r="F6" s="153"/>
      <c r="G6" s="22" t="s">
        <v>54</v>
      </c>
    </row>
    <row r="7" spans="1:7" ht="25" customHeight="1">
      <c r="A7" s="152" t="s">
        <v>55</v>
      </c>
      <c r="B7" s="154"/>
      <c r="C7" s="59"/>
      <c r="D7" s="228" t="e">
        <f>VLOOKUP(C7,基本情報及び追加・変更・抹消!$A$8:$L$37,3,0)</f>
        <v>#N/A</v>
      </c>
      <c r="E7" s="228"/>
      <c r="F7" s="229"/>
      <c r="G7" s="54"/>
    </row>
    <row r="8" spans="1:7" ht="25" customHeight="1">
      <c r="A8" s="152" t="s">
        <v>56</v>
      </c>
      <c r="B8" s="154"/>
      <c r="C8" s="59"/>
      <c r="D8" s="228" t="e">
        <f>VLOOKUP(C8,基本情報及び追加・変更・抹消!$A$8:$L$37,3,0)</f>
        <v>#N/A</v>
      </c>
      <c r="E8" s="228"/>
      <c r="F8" s="229"/>
      <c r="G8" s="54"/>
    </row>
    <row r="9" spans="1:7" ht="25" customHeight="1">
      <c r="A9" s="135" t="s">
        <v>57</v>
      </c>
      <c r="B9" s="136"/>
      <c r="C9" s="59"/>
      <c r="D9" s="228" t="e">
        <f>VLOOKUP(C9,基本情報及び追加・変更・抹消!$A$8:$L$37,3,0)</f>
        <v>#N/A</v>
      </c>
      <c r="E9" s="228"/>
      <c r="F9" s="229"/>
      <c r="G9" s="54"/>
    </row>
    <row r="10" spans="1:7" ht="10.5" customHeight="1"/>
    <row r="11" spans="1:7" ht="25" customHeight="1">
      <c r="A11" s="187" t="s">
        <v>58</v>
      </c>
      <c r="B11" s="187"/>
      <c r="C11" s="54" t="s">
        <v>8</v>
      </c>
      <c r="D11" s="187" t="s">
        <v>59</v>
      </c>
      <c r="E11" s="187"/>
      <c r="F11" s="187"/>
      <c r="G11" s="187"/>
    </row>
    <row r="12" spans="1:7" ht="25" customHeight="1">
      <c r="A12" s="22">
        <v>1</v>
      </c>
      <c r="B12" s="54"/>
      <c r="C12" s="22"/>
      <c r="D12" s="230" t="e">
        <f>VLOOKUP(C12,基本情報及び追加・変更・抹消!$B$7:$L$37,2,0)</f>
        <v>#N/A</v>
      </c>
      <c r="E12" s="230"/>
      <c r="F12" s="230"/>
      <c r="G12" s="230"/>
    </row>
    <row r="13" spans="1:7" ht="25" customHeight="1">
      <c r="A13" s="22">
        <v>2</v>
      </c>
      <c r="B13" s="54"/>
      <c r="C13" s="22"/>
      <c r="D13" s="230" t="e">
        <f>VLOOKUP(C13,基本情報及び追加・変更・抹消!$B$7:$L$37,2,0)</f>
        <v>#N/A</v>
      </c>
      <c r="E13" s="230"/>
      <c r="F13" s="230"/>
      <c r="G13" s="230"/>
    </row>
    <row r="14" spans="1:7" ht="25" customHeight="1">
      <c r="A14" s="22">
        <v>3</v>
      </c>
      <c r="B14" s="54"/>
      <c r="C14" s="22"/>
      <c r="D14" s="230" t="e">
        <f>VLOOKUP(C14,基本情報及び追加・変更・抹消!$B$7:$L$37,2,0)</f>
        <v>#N/A</v>
      </c>
      <c r="E14" s="230"/>
      <c r="F14" s="230"/>
      <c r="G14" s="230"/>
    </row>
    <row r="15" spans="1:7" ht="25" customHeight="1">
      <c r="A15" s="22">
        <v>4</v>
      </c>
      <c r="B15" s="54"/>
      <c r="C15" s="22"/>
      <c r="D15" s="230" t="e">
        <f>VLOOKUP(C15,基本情報及び追加・変更・抹消!$B$7:$L$37,2,0)</f>
        <v>#N/A</v>
      </c>
      <c r="E15" s="230"/>
      <c r="F15" s="230"/>
      <c r="G15" s="230"/>
    </row>
    <row r="16" spans="1:7" ht="25" customHeight="1">
      <c r="A16" s="22">
        <v>5</v>
      </c>
      <c r="B16" s="54"/>
      <c r="C16" s="22"/>
      <c r="D16" s="230" t="e">
        <f>VLOOKUP(C16,基本情報及び追加・変更・抹消!$B$7:$L$37,2,0)</f>
        <v>#N/A</v>
      </c>
      <c r="E16" s="230"/>
      <c r="F16" s="230"/>
      <c r="G16" s="230"/>
    </row>
    <row r="17" spans="1:7" ht="25" customHeight="1">
      <c r="A17" s="22">
        <v>6</v>
      </c>
      <c r="B17" s="54"/>
      <c r="C17" s="22"/>
      <c r="D17" s="230" t="e">
        <f>VLOOKUP(C17,基本情報及び追加・変更・抹消!$B$7:$L$37,2,0)</f>
        <v>#N/A</v>
      </c>
      <c r="E17" s="230"/>
      <c r="F17" s="230"/>
      <c r="G17" s="230"/>
    </row>
    <row r="18" spans="1:7" ht="25" customHeight="1">
      <c r="A18" s="22">
        <v>7</v>
      </c>
      <c r="B18" s="54"/>
      <c r="C18" s="22"/>
      <c r="D18" s="230" t="e">
        <f>VLOOKUP(C18,基本情報及び追加・変更・抹消!$B$7:$L$37,2,0)</f>
        <v>#N/A</v>
      </c>
      <c r="E18" s="230"/>
      <c r="F18" s="230"/>
      <c r="G18" s="230"/>
    </row>
    <row r="19" spans="1:7" ht="25" customHeight="1">
      <c r="A19" s="22">
        <v>8</v>
      </c>
      <c r="B19" s="54"/>
      <c r="C19" s="22"/>
      <c r="D19" s="230" t="e">
        <f>VLOOKUP(C19,基本情報及び追加・変更・抹消!$B$7:$L$37,2,0)</f>
        <v>#N/A</v>
      </c>
      <c r="E19" s="230"/>
      <c r="F19" s="230"/>
      <c r="G19" s="230"/>
    </row>
    <row r="20" spans="1:7" ht="25" customHeight="1">
      <c r="A20" s="22">
        <v>9</v>
      </c>
      <c r="B20" s="54"/>
      <c r="C20" s="22"/>
      <c r="D20" s="230" t="e">
        <f>VLOOKUP(C20,基本情報及び追加・変更・抹消!$B$7:$L$37,2,0)</f>
        <v>#N/A</v>
      </c>
      <c r="E20" s="230"/>
      <c r="F20" s="230"/>
      <c r="G20" s="230"/>
    </row>
    <row r="21" spans="1:7" ht="25" customHeight="1">
      <c r="A21" s="22">
        <v>10</v>
      </c>
      <c r="B21" s="54"/>
      <c r="C21" s="22"/>
      <c r="D21" s="230" t="e">
        <f>VLOOKUP(C21,基本情報及び追加・変更・抹消!$B$7:$L$37,2,0)</f>
        <v>#N/A</v>
      </c>
      <c r="E21" s="230"/>
      <c r="F21" s="230"/>
      <c r="G21" s="230"/>
    </row>
    <row r="22" spans="1:7" ht="25" customHeight="1">
      <c r="A22" s="22">
        <v>11</v>
      </c>
      <c r="B22" s="54"/>
      <c r="C22" s="22"/>
      <c r="D22" s="230" t="e">
        <f>VLOOKUP(C22,基本情報及び追加・変更・抹消!$B$7:$L$37,2,0)</f>
        <v>#N/A</v>
      </c>
      <c r="E22" s="230"/>
      <c r="F22" s="230"/>
      <c r="G22" s="230"/>
    </row>
    <row r="23" spans="1:7" ht="25" customHeight="1">
      <c r="A23" s="22">
        <v>12</v>
      </c>
      <c r="B23" s="54"/>
      <c r="C23" s="22"/>
      <c r="D23" s="230" t="e">
        <f>VLOOKUP(C23,基本情報及び追加・変更・抹消!$B$7:$L$37,2,0)</f>
        <v>#N/A</v>
      </c>
      <c r="E23" s="230"/>
      <c r="F23" s="230"/>
      <c r="G23" s="230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31" t="s">
        <v>61</v>
      </c>
      <c r="C27" s="231"/>
      <c r="D27" s="231"/>
      <c r="E27" s="231"/>
      <c r="F27" s="231"/>
      <c r="G27" s="231"/>
    </row>
  </sheetData>
  <sheetProtection algorithmName="SHA-512" hashValue="tiP3Gyf+NBvPOWE9QHPrpwJ49qwJDrz8DvmEY8UsqzDjHYi/lY63rPzeBxPf42jouQkUscTZvOf6p7y+lJSKmQ==" saltValue="IpSMkdW50uTIpWLZu02Hgw==" spinCount="100000" sheet="1" objects="1" scenarios="1"/>
  <protectedRanges>
    <protectedRange sqref="C12:C23" name="範囲2"/>
    <protectedRange sqref="C7:C9" name="範囲1"/>
  </protectedRanges>
  <mergeCells count="26">
    <mergeCell ref="D22:G22"/>
    <mergeCell ref="D23:G23"/>
    <mergeCell ref="B27:G27"/>
    <mergeCell ref="D19:G19"/>
    <mergeCell ref="D20:G20"/>
    <mergeCell ref="D21:G21"/>
    <mergeCell ref="D16:G16"/>
    <mergeCell ref="D17:G17"/>
    <mergeCell ref="D18:G18"/>
    <mergeCell ref="D13:G13"/>
    <mergeCell ref="D14:G14"/>
    <mergeCell ref="D15:G15"/>
    <mergeCell ref="A11:B11"/>
    <mergeCell ref="D11:G11"/>
    <mergeCell ref="D12:G12"/>
    <mergeCell ref="A8:B8"/>
    <mergeCell ref="D8:F8"/>
    <mergeCell ref="A9:B9"/>
    <mergeCell ref="D9:F9"/>
    <mergeCell ref="A6:B6"/>
    <mergeCell ref="C6:F6"/>
    <mergeCell ref="A7:B7"/>
    <mergeCell ref="D7:F7"/>
    <mergeCell ref="A1:G1"/>
    <mergeCell ref="A3:B3"/>
    <mergeCell ref="A4:B4"/>
  </mergeCells>
  <phoneticPr fontId="2"/>
  <conditionalFormatting sqref="C7:C9">
    <cfRule type="expression" dxfId="22" priority="1">
      <formula>$C7=""</formula>
    </cfRule>
  </conditionalFormatting>
  <conditionalFormatting sqref="D7:F9">
    <cfRule type="expression" dxfId="20" priority="8">
      <formula>C7=""</formula>
    </cfRule>
  </conditionalFormatting>
  <conditionalFormatting sqref="D12:G23">
    <cfRule type="expression" dxfId="19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showGridLines="0" showRowColHeaders="0" showRuler="0" view="pageLayout" zoomScaleNormal="75" workbookViewId="0">
      <selection activeCell="D1" sqref="D1"/>
    </sheetView>
  </sheetViews>
  <sheetFormatPr defaultRowHeight="13"/>
  <cols>
    <col min="1" max="1" width="6.6328125" style="2" customWidth="1"/>
    <col min="2" max="2" width="7.81640625" style="2" customWidth="1"/>
    <col min="3" max="3" width="5.6328125" style="2" customWidth="1"/>
    <col min="4" max="4" width="5.7265625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B1" s="19"/>
      <c r="C1" s="51" t="s">
        <v>83</v>
      </c>
      <c r="D1" s="19"/>
      <c r="E1" s="52" t="s">
        <v>82</v>
      </c>
      <c r="G1" s="19"/>
      <c r="H1" s="19"/>
      <c r="I1" s="19"/>
      <c r="J1" s="19"/>
      <c r="K1" s="19"/>
      <c r="L1" s="19"/>
      <c r="M1" s="19"/>
    </row>
    <row r="2" spans="1:13" ht="15.5" customHeight="1" thickBot="1">
      <c r="I2" s="276" t="s">
        <v>81</v>
      </c>
      <c r="J2" s="276"/>
      <c r="K2" s="275"/>
      <c r="L2" s="275"/>
      <c r="M2" s="275"/>
    </row>
    <row r="3" spans="1:13" ht="30" customHeight="1">
      <c r="A3" s="191" t="s">
        <v>43</v>
      </c>
      <c r="B3" s="192"/>
      <c r="C3" s="264">
        <f>基本情報及び追加・変更・抹消!C2</f>
        <v>0</v>
      </c>
      <c r="D3" s="265"/>
      <c r="E3" s="265"/>
      <c r="F3" s="265"/>
      <c r="G3" s="266"/>
      <c r="H3" s="193" t="s">
        <v>42</v>
      </c>
      <c r="I3" s="194"/>
      <c r="J3" s="264">
        <f>基本情報及び追加・変更・抹消!C5</f>
        <v>0</v>
      </c>
      <c r="K3" s="265"/>
      <c r="L3" s="265"/>
      <c r="M3" s="267"/>
    </row>
    <row r="4" spans="1:13" ht="30" customHeight="1">
      <c r="A4" s="186" t="s">
        <v>41</v>
      </c>
      <c r="B4" s="152"/>
      <c r="C4" s="271">
        <f>基本情報及び追加・変更・抹消!E3</f>
        <v>0</v>
      </c>
      <c r="D4" s="272"/>
      <c r="E4" s="272"/>
      <c r="F4" s="272"/>
      <c r="G4" s="273"/>
      <c r="H4" s="165" t="s">
        <v>40</v>
      </c>
      <c r="I4" s="274"/>
      <c r="J4" s="268">
        <f>基本情報及び追加・変更・抹消!E4</f>
        <v>0</v>
      </c>
      <c r="K4" s="268"/>
      <c r="L4" s="268"/>
      <c r="M4" s="269"/>
    </row>
    <row r="5" spans="1:13" ht="30" customHeight="1">
      <c r="A5" s="186" t="s">
        <v>71</v>
      </c>
      <c r="B5" s="187"/>
      <c r="C5" s="40">
        <v>1</v>
      </c>
      <c r="D5" s="128">
        <f>VLOOKUP(C5,基本情報及び追加・変更・抹消!$A$8:$M$37,3,0)</f>
        <v>0</v>
      </c>
      <c r="E5" s="128"/>
      <c r="F5" s="128"/>
      <c r="G5" s="129"/>
      <c r="H5" s="152" t="s">
        <v>72</v>
      </c>
      <c r="I5" s="154"/>
      <c r="J5" s="41"/>
      <c r="K5" s="128" t="e">
        <f>VLOOKUP(J5,基本情報及び追加・変更・抹消!$A$8:$M$37,3,0)</f>
        <v>#N/A</v>
      </c>
      <c r="L5" s="128"/>
      <c r="M5" s="270"/>
    </row>
    <row r="6" spans="1:13" ht="30" customHeight="1">
      <c r="A6" s="186" t="s">
        <v>39</v>
      </c>
      <c r="B6" s="187"/>
      <c r="C6" s="41"/>
      <c r="D6" s="128" t="e">
        <f>VLOOKUP(C6,基本情報及び追加・変更・抹消!$A$8:$M$37,3,0)</f>
        <v>#N/A</v>
      </c>
      <c r="E6" s="128"/>
      <c r="F6" s="128"/>
      <c r="G6" s="129"/>
      <c r="H6" s="152" t="s">
        <v>38</v>
      </c>
      <c r="I6" s="154"/>
      <c r="J6" s="41"/>
      <c r="K6" s="128" t="e">
        <f>VLOOKUP(J6,基本情報及び追加・変更・抹消!$A$8:$M$37,3,0)</f>
        <v>#N/A</v>
      </c>
      <c r="L6" s="128"/>
      <c r="M6" s="270"/>
    </row>
    <row r="7" spans="1:13" ht="30" customHeight="1">
      <c r="A7" s="99" t="s">
        <v>44</v>
      </c>
      <c r="B7" s="135" t="s">
        <v>37</v>
      </c>
      <c r="C7" s="149"/>
      <c r="D7" s="136"/>
      <c r="E7" s="135" t="s">
        <v>73</v>
      </c>
      <c r="F7" s="149"/>
      <c r="G7" s="100" t="s">
        <v>80</v>
      </c>
      <c r="H7" s="135" t="s">
        <v>3</v>
      </c>
      <c r="I7" s="149"/>
      <c r="J7" s="149"/>
      <c r="K7" s="136"/>
      <c r="L7" s="135" t="s">
        <v>74</v>
      </c>
      <c r="M7" s="219"/>
    </row>
    <row r="8" spans="1:13" ht="30" customHeight="1">
      <c r="A8" s="96"/>
      <c r="B8" s="115" t="e">
        <f>VLOOKUP(A8,基本情報及び追加・変更・抹消!$A$8:$M$37,3,0)</f>
        <v>#N/A</v>
      </c>
      <c r="C8" s="116"/>
      <c r="D8" s="124"/>
      <c r="E8" s="115" t="str">
        <f>IF(A8="","",VLOOKUP(A8,基本情報及び追加・変更・抹消!$A$8:$M$37,4,0))</f>
        <v/>
      </c>
      <c r="F8" s="116"/>
      <c r="G8" s="101" t="str">
        <f>IF(A8="","",DATEDIF(SUBSTITUTE(E8,".","/"),$K$2,"Y"))</f>
        <v/>
      </c>
      <c r="H8" s="115" t="str">
        <f>IF(A8="","",VLOOKUP(A8,基本情報及び追加・変更・抹消!$A$8:$M$37,5,0))</f>
        <v/>
      </c>
      <c r="I8" s="116"/>
      <c r="J8" s="116"/>
      <c r="K8" s="124"/>
      <c r="L8" s="135"/>
      <c r="M8" s="219"/>
    </row>
    <row r="9" spans="1:13" ht="30" customHeight="1">
      <c r="A9" s="97"/>
      <c r="B9" s="115" t="e">
        <f>VLOOKUP(A9,基本情報及び追加・変更・抹消!$A$8:$M$37,3,0)</f>
        <v>#N/A</v>
      </c>
      <c r="C9" s="116"/>
      <c r="D9" s="124"/>
      <c r="E9" s="115" t="str">
        <f>IF(A9="","",VLOOKUP(A9,基本情報及び追加・変更・抹消!$A$8:$M$37,4,0))</f>
        <v/>
      </c>
      <c r="F9" s="116"/>
      <c r="G9" s="101" t="str">
        <f t="shared" ref="G9:G22" si="0">IF(A9="","",DATEDIF(SUBSTITUTE(E9,".","/"),$K$2,"Y"))</f>
        <v/>
      </c>
      <c r="H9" s="115" t="str">
        <f>IF(A9="","",VLOOKUP(A9,基本情報及び追加・変更・抹消!$A$8:$M$37,5,0))</f>
        <v/>
      </c>
      <c r="I9" s="116"/>
      <c r="J9" s="116"/>
      <c r="K9" s="124"/>
      <c r="L9" s="135"/>
      <c r="M9" s="219"/>
    </row>
    <row r="10" spans="1:13" ht="30" customHeight="1">
      <c r="A10" s="96"/>
      <c r="B10" s="115" t="e">
        <f>VLOOKUP(A10,基本情報及び追加・変更・抹消!$A$8:$M$37,3,0)</f>
        <v>#N/A</v>
      </c>
      <c r="C10" s="116"/>
      <c r="D10" s="124"/>
      <c r="E10" s="115" t="str">
        <f>IF(A10="","",VLOOKUP(A10,基本情報及び追加・変更・抹消!$A$8:$M$37,4,0))</f>
        <v/>
      </c>
      <c r="F10" s="116"/>
      <c r="G10" s="101" t="str">
        <f t="shared" si="0"/>
        <v/>
      </c>
      <c r="H10" s="115" t="str">
        <f>IF(A10="","",VLOOKUP(A10,基本情報及び追加・変更・抹消!$A$8:$M$37,5,0))</f>
        <v/>
      </c>
      <c r="I10" s="116"/>
      <c r="J10" s="116"/>
      <c r="K10" s="124"/>
      <c r="L10" s="135"/>
      <c r="M10" s="219"/>
    </row>
    <row r="11" spans="1:13" ht="30" customHeight="1">
      <c r="A11" s="98"/>
      <c r="B11" s="115" t="e">
        <f>VLOOKUP(A11,基本情報及び追加・変更・抹消!$A$8:$M$37,3,0)</f>
        <v>#N/A</v>
      </c>
      <c r="C11" s="116"/>
      <c r="D11" s="124"/>
      <c r="E11" s="115" t="str">
        <f>IF(A11="","",VLOOKUP(A11,基本情報及び追加・変更・抹消!$A$8:$M$37,4,0))</f>
        <v/>
      </c>
      <c r="F11" s="116"/>
      <c r="G11" s="101" t="str">
        <f t="shared" si="0"/>
        <v/>
      </c>
      <c r="H11" s="115" t="str">
        <f>IF(A11="","",VLOOKUP(A11,基本情報及び追加・変更・抹消!$A$8:$M$37,5,0))</f>
        <v/>
      </c>
      <c r="I11" s="116"/>
      <c r="J11" s="116"/>
      <c r="K11" s="124"/>
      <c r="L11" s="135"/>
      <c r="M11" s="219"/>
    </row>
    <row r="12" spans="1:13" ht="30" customHeight="1">
      <c r="A12" s="96"/>
      <c r="B12" s="115" t="e">
        <f>VLOOKUP(A12,基本情報及び追加・変更・抹消!$A$8:$M$37,3,0)</f>
        <v>#N/A</v>
      </c>
      <c r="C12" s="116"/>
      <c r="D12" s="124"/>
      <c r="E12" s="115" t="str">
        <f>IF(A12="","",VLOOKUP(A12,基本情報及び追加・変更・抹消!$A$8:$M$37,4,0))</f>
        <v/>
      </c>
      <c r="F12" s="116"/>
      <c r="G12" s="101" t="str">
        <f t="shared" si="0"/>
        <v/>
      </c>
      <c r="H12" s="115" t="str">
        <f>IF(A12="","",VLOOKUP(A12,基本情報及び追加・変更・抹消!$A$8:$M$37,5,0))</f>
        <v/>
      </c>
      <c r="I12" s="116"/>
      <c r="J12" s="116"/>
      <c r="K12" s="124"/>
      <c r="L12" s="135"/>
      <c r="M12" s="219"/>
    </row>
    <row r="13" spans="1:13" ht="30" customHeight="1">
      <c r="A13" s="96"/>
      <c r="B13" s="115" t="e">
        <f>VLOOKUP(A13,基本情報及び追加・変更・抹消!$A$8:$M$37,3,0)</f>
        <v>#N/A</v>
      </c>
      <c r="C13" s="116"/>
      <c r="D13" s="124"/>
      <c r="E13" s="115" t="str">
        <f>IF(A13="","",VLOOKUP(A13,基本情報及び追加・変更・抹消!$A$8:$M$37,4,0))</f>
        <v/>
      </c>
      <c r="F13" s="116"/>
      <c r="G13" s="101" t="str">
        <f t="shared" si="0"/>
        <v/>
      </c>
      <c r="H13" s="115" t="str">
        <f>IF(A13="","",VLOOKUP(A13,基本情報及び追加・変更・抹消!$A$8:$M$37,5,0))</f>
        <v/>
      </c>
      <c r="I13" s="116"/>
      <c r="J13" s="116"/>
      <c r="K13" s="124"/>
      <c r="L13" s="135"/>
      <c r="M13" s="219"/>
    </row>
    <row r="14" spans="1:13" ht="30" customHeight="1">
      <c r="A14" s="96"/>
      <c r="B14" s="115" t="e">
        <f>VLOOKUP(A14,基本情報及び追加・変更・抹消!$A$8:$M$37,3,0)</f>
        <v>#N/A</v>
      </c>
      <c r="C14" s="116"/>
      <c r="D14" s="124"/>
      <c r="E14" s="115" t="str">
        <f>IF(A14="","",VLOOKUP(A14,基本情報及び追加・変更・抹消!$A$8:$M$37,4,0))</f>
        <v/>
      </c>
      <c r="F14" s="116"/>
      <c r="G14" s="101" t="str">
        <f t="shared" si="0"/>
        <v/>
      </c>
      <c r="H14" s="115" t="str">
        <f>IF(A14="","",VLOOKUP(A14,基本情報及び追加・変更・抹消!$A$8:$M$37,5,0))</f>
        <v/>
      </c>
      <c r="I14" s="116"/>
      <c r="J14" s="116"/>
      <c r="K14" s="124"/>
      <c r="L14" s="135"/>
      <c r="M14" s="219"/>
    </row>
    <row r="15" spans="1:13" ht="30" customHeight="1">
      <c r="A15" s="96"/>
      <c r="B15" s="115" t="e">
        <f>VLOOKUP(A15,基本情報及び追加・変更・抹消!$A$8:$M$37,3,0)</f>
        <v>#N/A</v>
      </c>
      <c r="C15" s="116"/>
      <c r="D15" s="124"/>
      <c r="E15" s="115" t="str">
        <f>IF(A15="","",VLOOKUP(A15,基本情報及び追加・変更・抹消!$A$8:$M$37,4,0))</f>
        <v/>
      </c>
      <c r="F15" s="116"/>
      <c r="G15" s="101" t="str">
        <f t="shared" si="0"/>
        <v/>
      </c>
      <c r="H15" s="115" t="str">
        <f>IF(A15="","",VLOOKUP(A15,基本情報及び追加・変更・抹消!$A$8:$M$37,5,0))</f>
        <v/>
      </c>
      <c r="I15" s="116"/>
      <c r="J15" s="116"/>
      <c r="K15" s="124"/>
      <c r="L15" s="135"/>
      <c r="M15" s="219"/>
    </row>
    <row r="16" spans="1:13" ht="30" customHeight="1">
      <c r="A16" s="96"/>
      <c r="B16" s="115" t="e">
        <f>VLOOKUP(A16,基本情報及び追加・変更・抹消!$A$8:$M$37,3,0)</f>
        <v>#N/A</v>
      </c>
      <c r="C16" s="116"/>
      <c r="D16" s="124"/>
      <c r="E16" s="115" t="str">
        <f>IF(A16="","",VLOOKUP(A16,基本情報及び追加・変更・抹消!$A$8:$M$37,4,0))</f>
        <v/>
      </c>
      <c r="F16" s="116"/>
      <c r="G16" s="101" t="str">
        <f t="shared" si="0"/>
        <v/>
      </c>
      <c r="H16" s="115" t="str">
        <f>IF(A16="","",VLOOKUP(A16,基本情報及び追加・変更・抹消!$A$8:$M$37,5,0))</f>
        <v/>
      </c>
      <c r="I16" s="116"/>
      <c r="J16" s="116"/>
      <c r="K16" s="124"/>
      <c r="L16" s="135"/>
      <c r="M16" s="219"/>
    </row>
    <row r="17" spans="1:13" ht="29.25" customHeight="1">
      <c r="A17" s="96"/>
      <c r="B17" s="115" t="e">
        <f>VLOOKUP(A17,基本情報及び追加・変更・抹消!$A$8:$M$37,3,0)</f>
        <v>#N/A</v>
      </c>
      <c r="C17" s="116"/>
      <c r="D17" s="124"/>
      <c r="E17" s="115" t="str">
        <f>IF(A17="","",VLOOKUP(A17,基本情報及び追加・変更・抹消!$A$8:$M$37,4,0))</f>
        <v/>
      </c>
      <c r="F17" s="116"/>
      <c r="G17" s="101" t="str">
        <f t="shared" si="0"/>
        <v/>
      </c>
      <c r="H17" s="115" t="str">
        <f>IF(A17="","",VLOOKUP(A17,基本情報及び追加・変更・抹消!$A$8:$M$37,5,0))</f>
        <v/>
      </c>
      <c r="I17" s="116"/>
      <c r="J17" s="116"/>
      <c r="K17" s="124"/>
      <c r="L17" s="135"/>
      <c r="M17" s="219"/>
    </row>
    <row r="18" spans="1:13" ht="30" customHeight="1">
      <c r="A18" s="96"/>
      <c r="B18" s="115" t="e">
        <f>VLOOKUP(A18,基本情報及び追加・変更・抹消!$A$8:$M$37,3,0)</f>
        <v>#N/A</v>
      </c>
      <c r="C18" s="116"/>
      <c r="D18" s="124"/>
      <c r="E18" s="115" t="str">
        <f>IF(A18="","",VLOOKUP(A18,基本情報及び追加・変更・抹消!$A$8:$M$37,4,0))</f>
        <v/>
      </c>
      <c r="F18" s="116"/>
      <c r="G18" s="101" t="str">
        <f t="shared" si="0"/>
        <v/>
      </c>
      <c r="H18" s="115" t="str">
        <f>IF(A18="","",VLOOKUP(A18,基本情報及び追加・変更・抹消!$A$8:$M$37,5,0))</f>
        <v/>
      </c>
      <c r="I18" s="116"/>
      <c r="J18" s="116"/>
      <c r="K18" s="124"/>
      <c r="L18" s="135"/>
      <c r="M18" s="219"/>
    </row>
    <row r="19" spans="1:13" ht="30" customHeight="1">
      <c r="A19" s="96"/>
      <c r="B19" s="115" t="e">
        <f>VLOOKUP(A19,基本情報及び追加・変更・抹消!$A$8:$M$37,3,0)</f>
        <v>#N/A</v>
      </c>
      <c r="C19" s="116"/>
      <c r="D19" s="124"/>
      <c r="E19" s="115" t="str">
        <f>IF(A19="","",VLOOKUP(A19,基本情報及び追加・変更・抹消!$A$8:$M$37,4,0))</f>
        <v/>
      </c>
      <c r="F19" s="116"/>
      <c r="G19" s="101" t="str">
        <f t="shared" si="0"/>
        <v/>
      </c>
      <c r="H19" s="115" t="str">
        <f>IF(A19="","",VLOOKUP(A19,基本情報及び追加・変更・抹消!$A$8:$M$37,5,0))</f>
        <v/>
      </c>
      <c r="I19" s="116"/>
      <c r="J19" s="116"/>
      <c r="K19" s="124"/>
      <c r="L19" s="135"/>
      <c r="M19" s="219"/>
    </row>
    <row r="20" spans="1:13" ht="29.25" customHeight="1">
      <c r="A20" s="96"/>
      <c r="B20" s="115" t="e">
        <f>VLOOKUP(A20,基本情報及び追加・変更・抹消!$A$8:$M$37,3,0)</f>
        <v>#N/A</v>
      </c>
      <c r="C20" s="116"/>
      <c r="D20" s="124"/>
      <c r="E20" s="115" t="str">
        <f>IF(A20="","",VLOOKUP(A20,基本情報及び追加・変更・抹消!$A$8:$M$37,4,0))</f>
        <v/>
      </c>
      <c r="F20" s="116"/>
      <c r="G20" s="101" t="str">
        <f t="shared" si="0"/>
        <v/>
      </c>
      <c r="H20" s="115" t="str">
        <f>IF(A20="","",VLOOKUP(A20,基本情報及び追加・変更・抹消!$A$8:$M$37,5,0))</f>
        <v/>
      </c>
      <c r="I20" s="116"/>
      <c r="J20" s="116"/>
      <c r="K20" s="124"/>
      <c r="L20" s="135"/>
      <c r="M20" s="219"/>
    </row>
    <row r="21" spans="1:13" ht="30" customHeight="1">
      <c r="A21" s="96"/>
      <c r="B21" s="115" t="e">
        <f>VLOOKUP(A21,基本情報及び追加・変更・抹消!$A$8:$M$37,3,0)</f>
        <v>#N/A</v>
      </c>
      <c r="C21" s="116"/>
      <c r="D21" s="124"/>
      <c r="E21" s="115" t="str">
        <f>IF(A21="","",VLOOKUP(A21,基本情報及び追加・変更・抹消!$A$8:$M$37,4,0))</f>
        <v/>
      </c>
      <c r="F21" s="116"/>
      <c r="G21" s="101" t="str">
        <f t="shared" si="0"/>
        <v/>
      </c>
      <c r="H21" s="115" t="str">
        <f>IF(A21="","",VLOOKUP(A21,基本情報及び追加・変更・抹消!$A$8:$M$37,5,0))</f>
        <v/>
      </c>
      <c r="I21" s="116"/>
      <c r="J21" s="116"/>
      <c r="K21" s="124"/>
      <c r="L21" s="135"/>
      <c r="M21" s="219"/>
    </row>
    <row r="22" spans="1:13" ht="30" customHeight="1" thickBot="1">
      <c r="A22" s="102"/>
      <c r="B22" s="277" t="e">
        <f>VLOOKUP(A22,基本情報及び追加・変更・抹消!$A$8:$M$37,3,0)</f>
        <v>#N/A</v>
      </c>
      <c r="C22" s="278"/>
      <c r="D22" s="279"/>
      <c r="E22" s="277" t="str">
        <f>IF(A22="","",VLOOKUP(A22,基本情報及び追加・変更・抹消!$A$8:$M$37,4,0))</f>
        <v/>
      </c>
      <c r="F22" s="278"/>
      <c r="G22" s="103" t="str">
        <f t="shared" si="0"/>
        <v/>
      </c>
      <c r="H22" s="277" t="str">
        <f>IF(A22="","",VLOOKUP(A22,基本情報及び追加・変更・抹消!$A$8:$M$37,5,0))</f>
        <v/>
      </c>
      <c r="I22" s="278"/>
      <c r="J22" s="278"/>
      <c r="K22" s="279"/>
      <c r="L22" s="282"/>
      <c r="M22" s="283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35" t="str">
        <f>IF(A8="","",SUMIF(G8:G22,"&gt;0"))</f>
        <v/>
      </c>
      <c r="G25" s="136"/>
      <c r="H25" s="56" t="s">
        <v>78</v>
      </c>
      <c r="I25" s="152" t="str">
        <f>IF(A8="","",COUNTIF(B8:D22,"*"))</f>
        <v/>
      </c>
      <c r="J25" s="154"/>
      <c r="K25" s="56" t="s">
        <v>79</v>
      </c>
      <c r="L25" s="280" t="str">
        <f>IF(A8="","",F25/I25)</f>
        <v/>
      </c>
      <c r="M25" s="281"/>
    </row>
  </sheetData>
  <sheetProtection algorithmName="SHA-512" hashValue="OVEZqqAIE76hR0tnA6N/lYO72CZR/pq15SbBCujivMXbO4wLYRT59dOHd3E2LcK+7ZuuPL1cmub6F7Tz0WNCPg==" saltValue="1aud5fyJ84pWLItk1aLBAw==" spinCount="100000" sheet="1"/>
  <protectedRanges>
    <protectedRange sqref="K2:M2" name="範囲6"/>
    <protectedRange sqref="A8:A22" name="範囲3"/>
    <protectedRange sqref="C5:C6" name="範囲1"/>
    <protectedRange sqref="J5:J6" name="範囲2"/>
    <protectedRange sqref="L8:M22" name="範囲4"/>
    <protectedRange sqref="D1" name="範囲5"/>
  </protectedRanges>
  <mergeCells count="85"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  <mergeCell ref="L16:M16"/>
    <mergeCell ref="H16:K16"/>
    <mergeCell ref="H17:K17"/>
    <mergeCell ref="H18:K18"/>
    <mergeCell ref="H19:K19"/>
    <mergeCell ref="H20:K20"/>
    <mergeCell ref="H21:K21"/>
    <mergeCell ref="H10:K10"/>
    <mergeCell ref="H11:K11"/>
    <mergeCell ref="H12:K12"/>
    <mergeCell ref="H13:K13"/>
    <mergeCell ref="H14:K14"/>
    <mergeCell ref="H15:K15"/>
    <mergeCell ref="E17:F17"/>
    <mergeCell ref="E18:F18"/>
    <mergeCell ref="E19:F19"/>
    <mergeCell ref="E20:F20"/>
    <mergeCell ref="E21:F21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K2:M2"/>
    <mergeCell ref="I2:J2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J3:M3"/>
    <mergeCell ref="J4:M4"/>
    <mergeCell ref="D5:G5"/>
    <mergeCell ref="K5:M5"/>
    <mergeCell ref="C4:G4"/>
    <mergeCell ref="H4:I4"/>
    <mergeCell ref="A3:B3"/>
    <mergeCell ref="H3:I3"/>
    <mergeCell ref="A4:B4"/>
    <mergeCell ref="A5:B5"/>
    <mergeCell ref="H5:I5"/>
    <mergeCell ref="C3:G3"/>
  </mergeCells>
  <phoneticPr fontId="2"/>
  <conditionalFormatting sqref="B8:D22">
    <cfRule type="expression" dxfId="18" priority="3">
      <formula>$A8=""</formula>
    </cfRule>
  </conditionalFormatting>
  <conditionalFormatting sqref="C5">
    <cfRule type="expression" dxfId="17" priority="8">
      <formula>$C$5=""</formula>
    </cfRule>
  </conditionalFormatting>
  <conditionalFormatting sqref="C6">
    <cfRule type="expression" dxfId="16" priority="7">
      <formula>$C$6=""</formula>
    </cfRule>
  </conditionalFormatting>
  <conditionalFormatting sqref="D1">
    <cfRule type="expression" dxfId="13" priority="2">
      <formula>$D$1=""</formula>
    </cfRule>
  </conditionalFormatting>
  <conditionalFormatting sqref="D5:G6">
    <cfRule type="expression" dxfId="12" priority="15">
      <formula>$C5=""</formula>
    </cfRule>
  </conditionalFormatting>
  <conditionalFormatting sqref="J5">
    <cfRule type="expression" dxfId="11" priority="6">
      <formula>$J$5=""</formula>
    </cfRule>
  </conditionalFormatting>
  <conditionalFormatting sqref="J6">
    <cfRule type="expression" dxfId="10" priority="5">
      <formula>$J$6=""</formula>
    </cfRule>
  </conditionalFormatting>
  <conditionalFormatting sqref="K2:M2">
    <cfRule type="expression" dxfId="7" priority="1" stopIfTrue="1">
      <formula>$K$2=""</formula>
    </cfRule>
  </conditionalFormatting>
  <conditionalFormatting sqref="K5:M6">
    <cfRule type="expression" dxfId="6" priority="13">
      <formula>$J5=""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11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10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9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EAED-EF61-4F69-BB0F-01EE58ACD2BB}">
  <sheetPr>
    <tabColor rgb="FFE1CCF0"/>
  </sheetPr>
  <dimension ref="A1:G27"/>
  <sheetViews>
    <sheetView showGridLines="0" showRowColHeaders="0" showRuler="0" view="pageLayout" zoomScaleNormal="100" workbookViewId="0">
      <selection activeCell="A4" sqref="A4:B4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26" t="s">
        <v>50</v>
      </c>
      <c r="B1" s="226"/>
      <c r="C1" s="226"/>
      <c r="D1" s="226"/>
      <c r="E1" s="226"/>
      <c r="F1" s="226"/>
      <c r="G1" s="226"/>
    </row>
    <row r="2" spans="1:7" ht="20.5" customHeight="1">
      <c r="C2" s="60" t="s">
        <v>83</v>
      </c>
      <c r="D2" s="56">
        <f>きらめき申込書!D1</f>
        <v>0</v>
      </c>
      <c r="E2" s="34" t="s">
        <v>96</v>
      </c>
    </row>
    <row r="3" spans="1:7" ht="25" customHeight="1">
      <c r="A3" s="227" t="s">
        <v>51</v>
      </c>
      <c r="B3" s="227"/>
      <c r="C3" s="10" t="s">
        <v>95</v>
      </c>
      <c r="D3" s="10"/>
      <c r="E3" s="10"/>
      <c r="F3" s="10"/>
      <c r="G3" s="10"/>
    </row>
    <row r="4" spans="1:7" ht="25" customHeight="1">
      <c r="A4" s="227" t="s">
        <v>52</v>
      </c>
      <c r="B4" s="227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52"/>
      <c r="B6" s="154"/>
      <c r="C6" s="152" t="s">
        <v>53</v>
      </c>
      <c r="D6" s="153"/>
      <c r="E6" s="153"/>
      <c r="F6" s="153"/>
      <c r="G6" s="22" t="s">
        <v>54</v>
      </c>
    </row>
    <row r="7" spans="1:7" ht="25" customHeight="1">
      <c r="A7" s="152" t="s">
        <v>55</v>
      </c>
      <c r="B7" s="154"/>
      <c r="C7" s="59"/>
      <c r="D7" s="228" t="e">
        <f>VLOOKUP(C7,基本情報及び追加・変更・抹消!$A$8:$L$37,3,0)</f>
        <v>#N/A</v>
      </c>
      <c r="E7" s="228"/>
      <c r="F7" s="229"/>
      <c r="G7" s="54"/>
    </row>
    <row r="8" spans="1:7" ht="25" customHeight="1">
      <c r="A8" s="152" t="s">
        <v>56</v>
      </c>
      <c r="B8" s="154"/>
      <c r="C8" s="59"/>
      <c r="D8" s="228" t="e">
        <f>VLOOKUP(C8,基本情報及び追加・変更・抹消!$A$8:$L$37,3,0)</f>
        <v>#N/A</v>
      </c>
      <c r="E8" s="228"/>
      <c r="F8" s="229"/>
      <c r="G8" s="54"/>
    </row>
    <row r="9" spans="1:7" ht="25" customHeight="1">
      <c r="A9" s="135" t="s">
        <v>57</v>
      </c>
      <c r="B9" s="136"/>
      <c r="C9" s="59"/>
      <c r="D9" s="228" t="e">
        <f>VLOOKUP(C9,基本情報及び追加・変更・抹消!$A$8:$L$37,3,0)</f>
        <v>#N/A</v>
      </c>
      <c r="E9" s="228"/>
      <c r="F9" s="229"/>
      <c r="G9" s="54"/>
    </row>
    <row r="10" spans="1:7" ht="10.5" customHeight="1"/>
    <row r="11" spans="1:7" ht="25" customHeight="1">
      <c r="A11" s="187" t="s">
        <v>58</v>
      </c>
      <c r="B11" s="187"/>
      <c r="C11" s="54" t="s">
        <v>8</v>
      </c>
      <c r="D11" s="187" t="s">
        <v>59</v>
      </c>
      <c r="E11" s="187"/>
      <c r="F11" s="187"/>
      <c r="G11" s="187"/>
    </row>
    <row r="12" spans="1:7" ht="25" customHeight="1">
      <c r="A12" s="22">
        <v>1</v>
      </c>
      <c r="B12" s="54"/>
      <c r="C12" s="22"/>
      <c r="D12" s="230" t="e">
        <f>VLOOKUP(C12,基本情報及び追加・変更・抹消!$B$7:$L$37,2,0)</f>
        <v>#N/A</v>
      </c>
      <c r="E12" s="230"/>
      <c r="F12" s="230"/>
      <c r="G12" s="230"/>
    </row>
    <row r="13" spans="1:7" ht="25" customHeight="1">
      <c r="A13" s="22">
        <v>2</v>
      </c>
      <c r="B13" s="54"/>
      <c r="C13" s="22"/>
      <c r="D13" s="230" t="e">
        <f>VLOOKUP(C13,基本情報及び追加・変更・抹消!$B$7:$L$37,2,0)</f>
        <v>#N/A</v>
      </c>
      <c r="E13" s="230"/>
      <c r="F13" s="230"/>
      <c r="G13" s="230"/>
    </row>
    <row r="14" spans="1:7" ht="25" customHeight="1">
      <c r="A14" s="22">
        <v>3</v>
      </c>
      <c r="B14" s="54"/>
      <c r="C14" s="22"/>
      <c r="D14" s="230" t="e">
        <f>VLOOKUP(C14,基本情報及び追加・変更・抹消!$B$7:$L$37,2,0)</f>
        <v>#N/A</v>
      </c>
      <c r="E14" s="230"/>
      <c r="F14" s="230"/>
      <c r="G14" s="230"/>
    </row>
    <row r="15" spans="1:7" ht="25" customHeight="1">
      <c r="A15" s="22">
        <v>4</v>
      </c>
      <c r="B15" s="54"/>
      <c r="C15" s="22"/>
      <c r="D15" s="230" t="e">
        <f>VLOOKUP(C15,基本情報及び追加・変更・抹消!$B$7:$L$37,2,0)</f>
        <v>#N/A</v>
      </c>
      <c r="E15" s="230"/>
      <c r="F15" s="230"/>
      <c r="G15" s="230"/>
    </row>
    <row r="16" spans="1:7" ht="25" customHeight="1">
      <c r="A16" s="22">
        <v>5</v>
      </c>
      <c r="B16" s="54"/>
      <c r="C16" s="22"/>
      <c r="D16" s="230" t="e">
        <f>VLOOKUP(C16,基本情報及び追加・変更・抹消!$B$7:$L$37,2,0)</f>
        <v>#N/A</v>
      </c>
      <c r="E16" s="230"/>
      <c r="F16" s="230"/>
      <c r="G16" s="230"/>
    </row>
    <row r="17" spans="1:7" ht="25" customHeight="1">
      <c r="A17" s="22">
        <v>6</v>
      </c>
      <c r="B17" s="54"/>
      <c r="C17" s="22"/>
      <c r="D17" s="230" t="e">
        <f>VLOOKUP(C17,基本情報及び追加・変更・抹消!$B$7:$L$37,2,0)</f>
        <v>#N/A</v>
      </c>
      <c r="E17" s="230"/>
      <c r="F17" s="230"/>
      <c r="G17" s="230"/>
    </row>
    <row r="18" spans="1:7" ht="25" customHeight="1">
      <c r="A18" s="22">
        <v>7</v>
      </c>
      <c r="B18" s="54"/>
      <c r="C18" s="22"/>
      <c r="D18" s="230" t="e">
        <f>VLOOKUP(C18,基本情報及び追加・変更・抹消!$B$7:$L$37,2,0)</f>
        <v>#N/A</v>
      </c>
      <c r="E18" s="230"/>
      <c r="F18" s="230"/>
      <c r="G18" s="230"/>
    </row>
    <row r="19" spans="1:7" ht="25" customHeight="1">
      <c r="A19" s="22">
        <v>8</v>
      </c>
      <c r="B19" s="54"/>
      <c r="C19" s="22"/>
      <c r="D19" s="230" t="e">
        <f>VLOOKUP(C19,基本情報及び追加・変更・抹消!$B$7:$L$37,2,0)</f>
        <v>#N/A</v>
      </c>
      <c r="E19" s="230"/>
      <c r="F19" s="230"/>
      <c r="G19" s="230"/>
    </row>
    <row r="20" spans="1:7" ht="25" customHeight="1">
      <c r="A20" s="22">
        <v>9</v>
      </c>
      <c r="B20" s="54"/>
      <c r="C20" s="22"/>
      <c r="D20" s="230" t="e">
        <f>VLOOKUP(C20,基本情報及び追加・変更・抹消!$B$7:$L$37,2,0)</f>
        <v>#N/A</v>
      </c>
      <c r="E20" s="230"/>
      <c r="F20" s="230"/>
      <c r="G20" s="230"/>
    </row>
    <row r="21" spans="1:7" ht="25" customHeight="1">
      <c r="A21" s="22">
        <v>10</v>
      </c>
      <c r="B21" s="54"/>
      <c r="C21" s="22"/>
      <c r="D21" s="230" t="e">
        <f>VLOOKUP(C21,基本情報及び追加・変更・抹消!$B$7:$L$37,2,0)</f>
        <v>#N/A</v>
      </c>
      <c r="E21" s="230"/>
      <c r="F21" s="230"/>
      <c r="G21" s="230"/>
    </row>
    <row r="22" spans="1:7" ht="25" customHeight="1">
      <c r="A22" s="22">
        <v>11</v>
      </c>
      <c r="B22" s="54"/>
      <c r="C22" s="22"/>
      <c r="D22" s="230" t="e">
        <f>VLOOKUP(C22,基本情報及び追加・変更・抹消!$B$7:$L$37,2,0)</f>
        <v>#N/A</v>
      </c>
      <c r="E22" s="230"/>
      <c r="F22" s="230"/>
      <c r="G22" s="230"/>
    </row>
    <row r="23" spans="1:7" ht="25" customHeight="1">
      <c r="A23" s="22">
        <v>12</v>
      </c>
      <c r="B23" s="54"/>
      <c r="C23" s="22"/>
      <c r="D23" s="230" t="e">
        <f>VLOOKUP(C23,基本情報及び追加・変更・抹消!$B$7:$L$37,2,0)</f>
        <v>#N/A</v>
      </c>
      <c r="E23" s="230"/>
      <c r="F23" s="230"/>
      <c r="G23" s="230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31" t="s">
        <v>61</v>
      </c>
      <c r="C27" s="231"/>
      <c r="D27" s="231"/>
      <c r="E27" s="231"/>
      <c r="F27" s="231"/>
      <c r="G27" s="231"/>
    </row>
  </sheetData>
  <sheetProtection algorithmName="SHA-512" hashValue="wK6snIBOrEm5i+dPKjijtaEkfxzGb7Q+EGOG8fEgZLXBfDBBRGNksUXEHBpxf94HYWBqBdYPdh8m1E+VQD3ELA==" saltValue="DkXnLa/ShEBeWrj6lohVFw==" spinCount="100000" sheet="1" objects="1" scenarios="1"/>
  <protectedRanges>
    <protectedRange sqref="C12:C23" name="範囲2"/>
    <protectedRange sqref="C7:C9" name="範囲1"/>
  </protectedRanges>
  <mergeCells count="26">
    <mergeCell ref="A7:B7"/>
    <mergeCell ref="D7:F7"/>
    <mergeCell ref="A1:G1"/>
    <mergeCell ref="A3:B3"/>
    <mergeCell ref="A4:B4"/>
    <mergeCell ref="A6:B6"/>
    <mergeCell ref="C6:F6"/>
    <mergeCell ref="D17:G17"/>
    <mergeCell ref="A8:B8"/>
    <mergeCell ref="D8:F8"/>
    <mergeCell ref="A9:B9"/>
    <mergeCell ref="D9:F9"/>
    <mergeCell ref="A11:B11"/>
    <mergeCell ref="D11:G11"/>
    <mergeCell ref="D12:G12"/>
    <mergeCell ref="D13:G13"/>
    <mergeCell ref="D14:G14"/>
    <mergeCell ref="D15:G15"/>
    <mergeCell ref="D16:G16"/>
    <mergeCell ref="B27:G27"/>
    <mergeCell ref="D18:G18"/>
    <mergeCell ref="D19:G19"/>
    <mergeCell ref="D20:G20"/>
    <mergeCell ref="D21:G21"/>
    <mergeCell ref="D22:G22"/>
    <mergeCell ref="D23:G23"/>
  </mergeCells>
  <phoneticPr fontId="2"/>
  <conditionalFormatting sqref="C7:C9">
    <cfRule type="expression" dxfId="4" priority="5">
      <formula>$C7=""</formula>
    </cfRule>
  </conditionalFormatting>
  <conditionalFormatting sqref="D7:F9">
    <cfRule type="expression" dxfId="2" priority="8">
      <formula>C7=""</formula>
    </cfRule>
  </conditionalFormatting>
  <conditionalFormatting sqref="D12:G23">
    <cfRule type="expression" dxfId="1" priority="9">
      <formula>C12=""</formula>
    </cfRule>
  </conditionalFormatting>
  <conditionalFormatting sqref="E2:F2">
    <cfRule type="expression" dxfId="0" priority="4">
      <formula>D2=""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FA22A9A8-62E0-4014-89D0-3FE1D2E3E689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" id="{2363EECC-9EAA-4EB2-8EF4-5E931DFB1841}">
            <xm:f>きらめき申込書!D1=""</xm:f>
            <x14:dxf>
              <font>
                <color theme="0"/>
              </font>
              <fill>
                <patternFill>
                  <bgColor rgb="FFFFFFFF"/>
                </patternFill>
              </fill>
            </x14:dxf>
          </x14:cfRule>
          <xm:sqref>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基本情報及び追加・変更・抹消</vt:lpstr>
      <vt:lpstr>加盟登録届</vt:lpstr>
      <vt:lpstr>春季大会申込書・随行審判</vt:lpstr>
      <vt:lpstr>春エントリー</vt:lpstr>
      <vt:lpstr>エントリー変更届</vt:lpstr>
      <vt:lpstr>秋季大会申込書・随行審判 </vt:lpstr>
      <vt:lpstr>秋エントリー</vt:lpstr>
      <vt:lpstr>きらめき申込書</vt:lpstr>
      <vt:lpstr>きらめきエントリ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2024-11-06T07:08:18Z</cp:lastPrinted>
  <dcterms:created xsi:type="dcterms:W3CDTF">2024-01-13T04:44:55Z</dcterms:created>
  <dcterms:modified xsi:type="dcterms:W3CDTF">2025-02-02T00:42:04Z</dcterms:modified>
</cp:coreProperties>
</file>